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otsuka\Desktop\"/>
    </mc:Choice>
  </mc:AlternateContent>
  <xr:revisionPtr revIDLastSave="0" documentId="8_{13529B31-D243-41E9-8E42-AE0787E5FCB5}" xr6:coauthVersionLast="47" xr6:coauthVersionMax="47" xr10:uidLastSave="{00000000-0000-0000-0000-000000000000}"/>
  <bookViews>
    <workbookView xWindow="-120" yWindow="-120" windowWidth="29040" windowHeight="17520" firstSheet="5" activeTab="5" xr2:uid="{00000000-000D-0000-FFFF-FFFF00000000}"/>
  </bookViews>
  <sheets>
    <sheet name="取込フォーマット" sheetId="1" state="hidden" r:id="rId1"/>
    <sheet name="リスト抽出" sheetId="5" state="hidden" r:id="rId2"/>
    <sheet name="リスト集計" sheetId="4" state="hidden" r:id="rId3"/>
    <sheet name="股下リスト" sheetId="6" state="hidden" r:id="rId4"/>
    <sheet name="所属先・着用者リスト" sheetId="7" state="hidden" r:id="rId5"/>
    <sheet name="注文書" sheetId="3" r:id="rId6"/>
  </sheets>
  <definedNames>
    <definedName name="_xlnm._FilterDatabase" localSheetId="2" hidden="1">リスト集計!$A$1:$D$172</definedName>
    <definedName name="_xlnm._FilterDatabase" localSheetId="0" hidden="1">取込フォーマット!$A$1:$FV$4</definedName>
    <definedName name="_xlnm.Print_Area" localSheetId="5">注文書!$A$1:$T$72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1" i="4" l="1"/>
  <c r="E140" i="4"/>
  <c r="E139" i="4"/>
  <c r="E138" i="4"/>
  <c r="E137" i="4"/>
  <c r="E136" i="4"/>
  <c r="E135" i="4"/>
  <c r="E134" i="4"/>
  <c r="E133" i="4"/>
  <c r="E132" i="4"/>
  <c r="E121" i="4"/>
  <c r="E120" i="4"/>
  <c r="E119" i="4"/>
  <c r="E118" i="4"/>
  <c r="E117" i="4"/>
  <c r="E116" i="4"/>
  <c r="E115" i="4"/>
  <c r="E114" i="4"/>
  <c r="E113" i="4"/>
  <c r="E112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42" i="4"/>
  <c r="E41" i="4"/>
  <c r="E40" i="4"/>
  <c r="E39" i="4"/>
  <c r="E38" i="4"/>
  <c r="E37" i="4"/>
  <c r="E36" i="4"/>
  <c r="E35" i="4"/>
  <c r="E34" i="4"/>
  <c r="E33" i="4"/>
  <c r="E22" i="4"/>
  <c r="E21" i="4"/>
  <c r="E20" i="4"/>
  <c r="E19" i="4"/>
  <c r="E18" i="4"/>
  <c r="E17" i="4"/>
  <c r="E16" i="4"/>
  <c r="E15" i="4"/>
  <c r="E14" i="4"/>
  <c r="E13" i="4"/>
  <c r="D5" i="1"/>
  <c r="S52" i="3"/>
  <c r="S46" i="3"/>
  <c r="S36" i="3"/>
  <c r="S33" i="3"/>
  <c r="S17" i="3"/>
  <c r="S23" i="3"/>
  <c r="S20" i="3"/>
  <c r="E144" i="4"/>
  <c r="N5" i="1"/>
  <c r="J5" i="1"/>
  <c r="FE5" i="1"/>
  <c r="FD5" i="1"/>
  <c r="FC5" i="1"/>
  <c r="FC2" i="1"/>
  <c r="FC1" i="1"/>
  <c r="FB5" i="1"/>
  <c r="FA5" i="1"/>
  <c r="EZ5" i="1"/>
  <c r="EZ2" i="1"/>
  <c r="EZ1" i="1"/>
  <c r="EY5" i="1"/>
  <c r="EX5" i="1"/>
  <c r="EW5" i="1"/>
  <c r="EW2" i="1"/>
  <c r="EW1" i="1"/>
  <c r="EV5" i="1"/>
  <c r="EU5" i="1"/>
  <c r="ET5" i="1"/>
  <c r="ET2" i="1"/>
  <c r="ET1" i="1"/>
  <c r="ES5" i="1"/>
  <c r="ER5" i="1"/>
  <c r="EQ5" i="1"/>
  <c r="EQ2" i="1"/>
  <c r="EQ1" i="1"/>
  <c r="EP5" i="1"/>
  <c r="EO5" i="1"/>
  <c r="EN5" i="1"/>
  <c r="EN2" i="1"/>
  <c r="EN1" i="1"/>
  <c r="EM5" i="1"/>
  <c r="EL5" i="1"/>
  <c r="EK5" i="1"/>
  <c r="EK2" i="1"/>
  <c r="EK1" i="1"/>
  <c r="EJ5" i="1"/>
  <c r="EI5" i="1"/>
  <c r="EH5" i="1"/>
  <c r="EH2" i="1"/>
  <c r="EH1" i="1"/>
  <c r="EG5" i="1"/>
  <c r="EF5" i="1"/>
  <c r="EE5" i="1"/>
  <c r="EE2" i="1"/>
  <c r="EE1" i="1"/>
  <c r="ED5" i="1"/>
  <c r="EC5" i="1"/>
  <c r="EB5" i="1"/>
  <c r="EB2" i="1"/>
  <c r="EB1" i="1"/>
  <c r="EA5" i="1"/>
  <c r="DZ5" i="1"/>
  <c r="DY5" i="1"/>
  <c r="DY2" i="1"/>
  <c r="DY1" i="1"/>
  <c r="DX5" i="1"/>
  <c r="DW5" i="1"/>
  <c r="DV5" i="1"/>
  <c r="DV2" i="1"/>
  <c r="DV1" i="1"/>
  <c r="DU5" i="1"/>
  <c r="DT5" i="1"/>
  <c r="DS5" i="1"/>
  <c r="DS2" i="1"/>
  <c r="DS1" i="1"/>
  <c r="DR5" i="1"/>
  <c r="DQ5" i="1"/>
  <c r="DP5" i="1"/>
  <c r="DP2" i="1"/>
  <c r="DP1" i="1"/>
  <c r="DO5" i="1"/>
  <c r="DN5" i="1"/>
  <c r="DM5" i="1"/>
  <c r="DM2" i="1"/>
  <c r="DM1" i="1"/>
  <c r="DL5" i="1"/>
  <c r="DK5" i="1"/>
  <c r="DJ5" i="1"/>
  <c r="DJ2" i="1"/>
  <c r="DJ1" i="1"/>
  <c r="DI5" i="1"/>
  <c r="DH5" i="1"/>
  <c r="DG5" i="1"/>
  <c r="DG2" i="1"/>
  <c r="DG1" i="1"/>
  <c r="DF5" i="1"/>
  <c r="DE5" i="1"/>
  <c r="DD5" i="1"/>
  <c r="DD2" i="1"/>
  <c r="DD1" i="1"/>
  <c r="DC5" i="1"/>
  <c r="DB5" i="1"/>
  <c r="DA5" i="1"/>
  <c r="DA2" i="1"/>
  <c r="DA1" i="1"/>
  <c r="H71" i="3"/>
  <c r="A5" i="1" s="1"/>
  <c r="B5" i="1" s="1"/>
  <c r="D71" i="3"/>
  <c r="C5" i="1" s="1"/>
  <c r="CY5" i="1" l="1"/>
  <c r="CV5" i="1"/>
  <c r="CS5" i="1"/>
  <c r="CP5" i="1"/>
  <c r="CM5" i="1"/>
  <c r="CJ5" i="1"/>
  <c r="CG5" i="1"/>
  <c r="CD5" i="1"/>
  <c r="CA5" i="1"/>
  <c r="BX5" i="1"/>
  <c r="E151" i="4"/>
  <c r="E150" i="4"/>
  <c r="E149" i="4"/>
  <c r="E148" i="4"/>
  <c r="E147" i="4"/>
  <c r="E146" i="4"/>
  <c r="E145" i="4"/>
  <c r="E143" i="4"/>
  <c r="E142" i="4"/>
  <c r="E131" i="4"/>
  <c r="E130" i="4"/>
  <c r="E129" i="4"/>
  <c r="E128" i="4"/>
  <c r="E127" i="4"/>
  <c r="E126" i="4"/>
  <c r="E125" i="4"/>
  <c r="E124" i="4"/>
  <c r="E123" i="4"/>
  <c r="E122" i="4"/>
  <c r="E52" i="4"/>
  <c r="E51" i="4"/>
  <c r="E50" i="4"/>
  <c r="E49" i="4"/>
  <c r="E48" i="4"/>
  <c r="E47" i="4"/>
  <c r="E46" i="4"/>
  <c r="E45" i="4"/>
  <c r="E44" i="4"/>
  <c r="E43" i="4"/>
  <c r="E32" i="4"/>
  <c r="E31" i="4"/>
  <c r="E30" i="4"/>
  <c r="E29" i="4"/>
  <c r="E28" i="4"/>
  <c r="E27" i="4"/>
  <c r="E26" i="4"/>
  <c r="E25" i="4"/>
  <c r="E24" i="4"/>
  <c r="D142" i="4"/>
  <c r="D132" i="4"/>
  <c r="D122" i="4"/>
  <c r="D112" i="4"/>
  <c r="D102" i="4"/>
  <c r="D94" i="4"/>
  <c r="D87" i="4"/>
  <c r="D80" i="4"/>
  <c r="D73" i="4"/>
  <c r="D63" i="4"/>
  <c r="D53" i="4"/>
  <c r="D43" i="4"/>
  <c r="D33" i="4"/>
  <c r="E23" i="4"/>
  <c r="D23" i="4"/>
  <c r="D13" i="4"/>
  <c r="D3" i="4"/>
  <c r="D172" i="4"/>
  <c r="D162" i="4"/>
  <c r="D152" i="4"/>
  <c r="CX5" i="1"/>
  <c r="CU5" i="1"/>
  <c r="CR5" i="1"/>
  <c r="CO5" i="1"/>
  <c r="CL5" i="1"/>
  <c r="CI5" i="1"/>
  <c r="CF5" i="1"/>
  <c r="CC5" i="1"/>
  <c r="BZ5" i="1"/>
  <c r="BW5" i="1"/>
  <c r="S49" i="3"/>
  <c r="S55" i="3"/>
  <c r="S26" i="3"/>
  <c r="S15" i="3" l="1"/>
  <c r="BW1" i="1"/>
  <c r="BZ1" i="1"/>
  <c r="CC1" i="1"/>
  <c r="CF1" i="1"/>
  <c r="CI1" i="1"/>
  <c r="CL1" i="1"/>
  <c r="CO1" i="1"/>
  <c r="CR1" i="1"/>
  <c r="CU1" i="1"/>
  <c r="CX1" i="1"/>
  <c r="BW2" i="1"/>
  <c r="BZ2" i="1"/>
  <c r="CC2" i="1"/>
  <c r="CF2" i="1"/>
  <c r="CI2" i="1"/>
  <c r="CL2" i="1"/>
  <c r="CO2" i="1"/>
  <c r="CR2" i="1"/>
  <c r="CU2" i="1"/>
  <c r="CX2" i="1"/>
  <c r="E5" i="1"/>
  <c r="F5" i="1"/>
  <c r="G5" i="1"/>
  <c r="H5" i="1"/>
  <c r="I5" i="1"/>
  <c r="K5" i="1"/>
  <c r="L5" i="1"/>
  <c r="BY5" i="1"/>
  <c r="CB5" i="1"/>
  <c r="CE5" i="1"/>
  <c r="CH5" i="1"/>
  <c r="CK5" i="1"/>
  <c r="CN5" i="1"/>
  <c r="CQ5" i="1"/>
  <c r="CT5" i="1"/>
  <c r="CW5" i="1"/>
  <c r="CZ5" i="1"/>
  <c r="S13" i="3"/>
  <c r="S63" i="3"/>
  <c r="S60" i="3"/>
  <c r="S58" i="3"/>
  <c r="S44" i="3"/>
  <c r="S29" i="3"/>
  <c r="S31" i="3"/>
  <c r="S39" i="3"/>
  <c r="S41" i="3"/>
  <c r="D171" i="4"/>
  <c r="D170" i="4"/>
  <c r="D169" i="4"/>
  <c r="D168" i="4"/>
  <c r="D167" i="4"/>
  <c r="D166" i="4"/>
  <c r="D165" i="4"/>
  <c r="D164" i="4"/>
  <c r="D163" i="4"/>
  <c r="D161" i="4"/>
  <c r="D160" i="4"/>
  <c r="D159" i="4"/>
  <c r="D158" i="4"/>
  <c r="D157" i="4"/>
  <c r="D156" i="4"/>
  <c r="D155" i="4"/>
  <c r="D154" i="4"/>
  <c r="D153" i="4"/>
  <c r="D151" i="4"/>
  <c r="D150" i="4"/>
  <c r="D149" i="4"/>
  <c r="D148" i="4"/>
  <c r="D147" i="4"/>
  <c r="D146" i="4"/>
  <c r="D145" i="4"/>
  <c r="D144" i="4"/>
  <c r="D143" i="4"/>
  <c r="D141" i="4"/>
  <c r="D140" i="4"/>
  <c r="D139" i="4"/>
  <c r="D138" i="4"/>
  <c r="D137" i="4"/>
  <c r="D136" i="4"/>
  <c r="D135" i="4"/>
  <c r="D134" i="4"/>
  <c r="D133" i="4"/>
  <c r="D131" i="4"/>
  <c r="D130" i="4"/>
  <c r="D129" i="4"/>
  <c r="D128" i="4"/>
  <c r="D127" i="4"/>
  <c r="D126" i="4"/>
  <c r="D125" i="4"/>
  <c r="D124" i="4"/>
  <c r="D123" i="4"/>
  <c r="D121" i="4"/>
  <c r="D120" i="4"/>
  <c r="D119" i="4"/>
  <c r="D118" i="4"/>
  <c r="D117" i="4"/>
  <c r="D116" i="4"/>
  <c r="D115" i="4"/>
  <c r="D114" i="4"/>
  <c r="D113" i="4"/>
  <c r="D111" i="4"/>
  <c r="D110" i="4"/>
  <c r="D109" i="4"/>
  <c r="D108" i="4"/>
  <c r="D107" i="4"/>
  <c r="D106" i="4"/>
  <c r="D105" i="4"/>
  <c r="D104" i="4"/>
  <c r="D103" i="4"/>
  <c r="D101" i="4"/>
  <c r="D100" i="4"/>
  <c r="D99" i="4"/>
  <c r="D98" i="4"/>
  <c r="D97" i="4"/>
  <c r="D96" i="4"/>
  <c r="D95" i="4"/>
  <c r="D93" i="4"/>
  <c r="D92" i="4"/>
  <c r="D91" i="4"/>
  <c r="D90" i="4"/>
  <c r="D89" i="4"/>
  <c r="D88" i="4"/>
  <c r="D86" i="4"/>
  <c r="D85" i="4"/>
  <c r="D84" i="4"/>
  <c r="D83" i="4"/>
  <c r="D82" i="4"/>
  <c r="D81" i="4"/>
  <c r="D79" i="4"/>
  <c r="D78" i="4"/>
  <c r="D77" i="4"/>
  <c r="D76" i="4"/>
  <c r="D75" i="4"/>
  <c r="D74" i="4"/>
  <c r="D72" i="4"/>
  <c r="D71" i="4"/>
  <c r="D70" i="4"/>
  <c r="D69" i="4"/>
  <c r="D68" i="4"/>
  <c r="D67" i="4"/>
  <c r="D66" i="4"/>
  <c r="D65" i="4"/>
  <c r="D64" i="4"/>
  <c r="D62" i="4"/>
  <c r="D61" i="4"/>
  <c r="D60" i="4"/>
  <c r="D59" i="4"/>
  <c r="D58" i="4"/>
  <c r="D57" i="4"/>
  <c r="D56" i="4"/>
  <c r="D55" i="4"/>
  <c r="D54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2" i="4"/>
  <c r="D21" i="4"/>
  <c r="D20" i="4"/>
  <c r="D19" i="4"/>
  <c r="D18" i="4"/>
  <c r="D17" i="4"/>
  <c r="D16" i="4"/>
  <c r="D15" i="4"/>
  <c r="D14" i="4"/>
  <c r="D12" i="4"/>
  <c r="D11" i="4"/>
  <c r="D10" i="4"/>
  <c r="D9" i="4"/>
  <c r="D8" i="4"/>
  <c r="D7" i="4"/>
  <c r="D6" i="4"/>
  <c r="D5" i="4"/>
  <c r="D4" i="4"/>
  <c r="D2" i="4"/>
  <c r="A2" i="5" l="1" a="1"/>
  <c r="BT5" i="1" l="1"/>
  <c r="BU5" i="1"/>
  <c r="BT2" i="1"/>
  <c r="BV5" i="1"/>
  <c r="BT1" i="1"/>
  <c r="BO5" i="1"/>
  <c r="BR5" i="1"/>
  <c r="BQ5" i="1"/>
  <c r="BS5" i="1"/>
  <c r="BQ1" i="1"/>
  <c r="BQ2" i="1"/>
  <c r="BP5" i="1"/>
  <c r="BN1" i="1"/>
  <c r="BN2" i="1"/>
  <c r="BN5" i="1"/>
  <c r="AW5" i="1"/>
  <c r="BK5" i="1"/>
  <c r="BK2" i="1"/>
  <c r="BM5" i="1"/>
  <c r="BK1" i="1"/>
  <c r="BL5" i="1"/>
  <c r="BH5" i="1"/>
  <c r="BH1" i="1"/>
  <c r="BJ5" i="1"/>
  <c r="BH2" i="1"/>
  <c r="BI5" i="1"/>
  <c r="O5" i="1"/>
  <c r="AA5" i="1"/>
  <c r="V5" i="1"/>
  <c r="BB5" i="1"/>
  <c r="AN5" i="1"/>
  <c r="AJ5" i="1"/>
  <c r="AP5" i="1"/>
  <c r="S5" i="1"/>
  <c r="AM5" i="1"/>
  <c r="AQ5" i="1"/>
  <c r="AG5" i="1"/>
  <c r="U5" i="1"/>
  <c r="AK5" i="1"/>
  <c r="BE5" i="1"/>
  <c r="AV5" i="1"/>
  <c r="P5" i="1"/>
  <c r="AY5" i="1"/>
  <c r="Y5" i="1"/>
  <c r="AH5" i="1"/>
  <c r="AE5" i="1"/>
  <c r="AT5" i="1"/>
  <c r="R5" i="1"/>
  <c r="AB5" i="1"/>
  <c r="BF5" i="1"/>
  <c r="BC5" i="1"/>
  <c r="A2" i="5"/>
  <c r="O1" i="1" s="1"/>
  <c r="AD5" i="1"/>
  <c r="AZ5" i="1"/>
  <c r="X5" i="1"/>
  <c r="AS5" i="1"/>
  <c r="BE2" i="1"/>
  <c r="BG5" i="1"/>
  <c r="BE1" i="1"/>
  <c r="T5" i="1"/>
  <c r="AA1" i="1"/>
  <c r="AJ1" i="1"/>
  <c r="U1" i="1"/>
  <c r="U2" i="1"/>
  <c r="AC5" i="1"/>
  <c r="AS2" i="1"/>
  <c r="BB1" i="1"/>
  <c r="R2" i="1"/>
  <c r="AM2" i="1"/>
  <c r="AA2" i="1"/>
  <c r="X1" i="1"/>
  <c r="AJ2" i="1"/>
  <c r="X2" i="1"/>
  <c r="AP1" i="1"/>
  <c r="AG1" i="1"/>
  <c r="AR5" i="1"/>
  <c r="AI5" i="1"/>
  <c r="Z5" i="1"/>
  <c r="AY1" i="1"/>
  <c r="AP2" i="1"/>
  <c r="AL5" i="1"/>
  <c r="AX5" i="1"/>
  <c r="AF5" i="1"/>
  <c r="R1" i="1"/>
  <c r="AY2" i="1"/>
  <c r="BA5" i="1"/>
  <c r="AS1" i="1"/>
  <c r="O2" i="1"/>
  <c r="AG2" i="1"/>
  <c r="AO5" i="1"/>
  <c r="Q5" i="1"/>
  <c r="AV2" i="1"/>
  <c r="W5" i="1"/>
  <c r="BD5" i="1"/>
  <c r="AD2" i="1"/>
  <c r="AM1" i="1"/>
  <c r="AD1" i="1"/>
  <c r="AV1" i="1"/>
  <c r="AU5" i="1"/>
  <c r="BB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<sst xmlns="http://schemas.openxmlformats.org/spreadsheetml/2006/main" count="1165" uniqueCount="208">
  <si>
    <t>SIZE</t>
    <phoneticPr fontId="3"/>
  </si>
  <si>
    <t>着数</t>
    <rPh sb="0" eb="1">
      <t>チャク</t>
    </rPh>
    <rPh sb="1" eb="2">
      <t>スウ</t>
    </rPh>
    <phoneticPr fontId="3"/>
  </si>
  <si>
    <t>身長</t>
    <rPh sb="0" eb="2">
      <t>シンチョウ</t>
    </rPh>
    <phoneticPr fontId="3"/>
  </si>
  <si>
    <t>肩幅</t>
    <rPh sb="0" eb="2">
      <t>カタハバ</t>
    </rPh>
    <phoneticPr fontId="3"/>
  </si>
  <si>
    <t>袖丈</t>
    <rPh sb="0" eb="2">
      <t>ソデタケ</t>
    </rPh>
    <phoneticPr fontId="3"/>
  </si>
  <si>
    <t>着丈</t>
    <rPh sb="0" eb="2">
      <t>キタケ</t>
    </rPh>
    <phoneticPr fontId="3"/>
  </si>
  <si>
    <t>裄丈</t>
    <rPh sb="0" eb="1">
      <t>ユキ</t>
    </rPh>
    <rPh sb="1" eb="2">
      <t>タケ</t>
    </rPh>
    <phoneticPr fontId="3"/>
  </si>
  <si>
    <t>股下</t>
    <rPh sb="0" eb="2">
      <t>マタシタ</t>
    </rPh>
    <phoneticPr fontId="3"/>
  </si>
  <si>
    <t>特寸備考</t>
    <rPh sb="0" eb="1">
      <t>トク</t>
    </rPh>
    <rPh sb="1" eb="2">
      <t>スン</t>
    </rPh>
    <rPh sb="2" eb="4">
      <t>ビコウ</t>
    </rPh>
    <phoneticPr fontId="3"/>
  </si>
  <si>
    <t>特寸サイズ</t>
    <rPh sb="0" eb="1">
      <t>トク</t>
    </rPh>
    <rPh sb="1" eb="2">
      <t>スン</t>
    </rPh>
    <phoneticPr fontId="3"/>
  </si>
  <si>
    <t>首周り</t>
    <rPh sb="0" eb="1">
      <t>クビ</t>
    </rPh>
    <rPh sb="1" eb="2">
      <t>マワ</t>
    </rPh>
    <phoneticPr fontId="3"/>
  </si>
  <si>
    <t>件名</t>
    <rPh sb="0" eb="2">
      <t>ケンメイ</t>
    </rPh>
    <phoneticPr fontId="3"/>
  </si>
  <si>
    <t>郵便番号</t>
    <rPh sb="0" eb="4">
      <t>ユウビンバンゴウ</t>
    </rPh>
    <phoneticPr fontId="3"/>
  </si>
  <si>
    <t>都道府県</t>
    <rPh sb="0" eb="4">
      <t>トドウフケン</t>
    </rPh>
    <phoneticPr fontId="3"/>
  </si>
  <si>
    <t>市区郡町村</t>
    <rPh sb="0" eb="2">
      <t>シク</t>
    </rPh>
    <rPh sb="2" eb="3">
      <t>グン</t>
    </rPh>
    <rPh sb="3" eb="5">
      <t>チョウソン</t>
    </rPh>
    <phoneticPr fontId="3"/>
  </si>
  <si>
    <t>番地</t>
    <rPh sb="0" eb="2">
      <t>バンチ</t>
    </rPh>
    <phoneticPr fontId="3"/>
  </si>
  <si>
    <t>詳細</t>
    <rPh sb="0" eb="2">
      <t>ショウサイ</t>
    </rPh>
    <phoneticPr fontId="3"/>
  </si>
  <si>
    <t>担当者</t>
    <rPh sb="0" eb="3">
      <t>タントウシャ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</si>
  <si>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</si>
  <si>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</si>
  <si>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送付先名</t>
    <rPh sb="0" eb="2">
      <t>ソウフ</t>
    </rPh>
    <rPh sb="2" eb="3">
      <t>サキ</t>
    </rPh>
    <rPh sb="3" eb="4">
      <t>メイ</t>
    </rPh>
    <phoneticPr fontId="3"/>
  </si>
  <si>
    <t>送付先　※所属先と異なる場合のみ入力</t>
    <rPh sb="0" eb="2">
      <t>ソウフ</t>
    </rPh>
    <rPh sb="2" eb="3">
      <t>サキ</t>
    </rPh>
    <rPh sb="5" eb="7">
      <t>ショゾク</t>
    </rPh>
    <rPh sb="7" eb="8">
      <t>サキ</t>
    </rPh>
    <rPh sb="9" eb="10">
      <t>コト</t>
    </rPh>
    <rPh sb="12" eb="14">
      <t>バアイ</t>
    </rPh>
    <rPh sb="16" eb="18">
      <t>ニュウリョク</t>
    </rPh>
    <phoneticPr fontId="3"/>
  </si>
  <si>
    <t>備考</t>
    <rPh sb="0" eb="2">
      <t>ビコウ</t>
    </rPh>
    <phoneticPr fontId="3"/>
  </si>
  <si>
    <t>所属先</t>
    <rPh sb="0" eb="2">
      <t>ショゾク</t>
    </rPh>
    <rPh sb="2" eb="3">
      <t>サキ</t>
    </rPh>
    <phoneticPr fontId="3"/>
  </si>
  <si>
    <t>頭囲</t>
    <rPh sb="0" eb="1">
      <t>アタマ</t>
    </rPh>
    <rPh sb="1" eb="2">
      <t>カコ</t>
    </rPh>
    <phoneticPr fontId="3"/>
  </si>
  <si>
    <t>腕周り</t>
    <rPh sb="0" eb="1">
      <t>ウデ</t>
    </rPh>
    <rPh sb="1" eb="2">
      <t>マワ</t>
    </rPh>
    <phoneticPr fontId="3"/>
  </si>
  <si>
    <t>渡り巾</t>
    <rPh sb="0" eb="1">
      <t>ワタ</t>
    </rPh>
    <rPh sb="2" eb="3">
      <t>ハバ</t>
    </rPh>
    <phoneticPr fontId="3"/>
  </si>
  <si>
    <t>太股周り</t>
    <rPh sb="0" eb="2">
      <t>フトモモ</t>
    </rPh>
    <rPh sb="2" eb="3">
      <t>マワ</t>
    </rPh>
    <phoneticPr fontId="3"/>
  </si>
  <si>
    <t>股上</t>
    <rPh sb="0" eb="1">
      <t>マタ</t>
    </rPh>
    <rPh sb="1" eb="2">
      <t>ウエ</t>
    </rPh>
    <phoneticPr fontId="3"/>
  </si>
  <si>
    <t>各アイテムの必須項目は必ず入力して下さい。</t>
    <phoneticPr fontId="3"/>
  </si>
  <si>
    <t>補正</t>
    <rPh sb="0" eb="2">
      <t>ホセイ</t>
    </rPh>
    <phoneticPr fontId="3"/>
  </si>
  <si>
    <t>個人買取発注申請</t>
    <rPh sb="0" eb="2">
      <t>コジン</t>
    </rPh>
    <rPh sb="2" eb="4">
      <t>カイトリ</t>
    </rPh>
    <rPh sb="4" eb="6">
      <t>ハッチュウ</t>
    </rPh>
    <rPh sb="6" eb="8">
      <t>シンセイ</t>
    </rPh>
    <phoneticPr fontId="3"/>
  </si>
  <si>
    <t xml:space="preserve"> 着用者コード</t>
    <rPh sb="1" eb="4">
      <t>チャクヨウシャ</t>
    </rPh>
    <phoneticPr fontId="3"/>
  </si>
  <si>
    <t>着用者名</t>
  </si>
  <si>
    <t>承認パターンコード</t>
    <phoneticPr fontId="3"/>
  </si>
  <si>
    <t>体重</t>
    <rPh sb="0" eb="2">
      <t>タイジュウ</t>
    </rPh>
    <phoneticPr fontId="3"/>
  </si>
  <si>
    <t>ﾊﾞｽﾄ</t>
    <phoneticPr fontId="3"/>
  </si>
  <si>
    <t>ｳｴｽﾄ</t>
    <phoneticPr fontId="3"/>
  </si>
  <si>
    <t>ﾋｯﾌﾟ</t>
    <phoneticPr fontId="3"/>
  </si>
  <si>
    <t>特寸備考には、特寸詳細情報をご記載ください。</t>
    <rPh sb="0" eb="1">
      <t>トク</t>
    </rPh>
    <rPh sb="1" eb="2">
      <t>スン</t>
    </rPh>
    <rPh sb="2" eb="4">
      <t>ビコウ</t>
    </rPh>
    <rPh sb="7" eb="8">
      <t>トク</t>
    </rPh>
    <rPh sb="8" eb="9">
      <t>スン</t>
    </rPh>
    <rPh sb="9" eb="11">
      <t>ショウサイ</t>
    </rPh>
    <rPh sb="11" eb="13">
      <t>ジョウホウ</t>
    </rPh>
    <rPh sb="15" eb="17">
      <t>キサイ</t>
    </rPh>
    <phoneticPr fontId="3"/>
  </si>
  <si>
    <t>L</t>
  </si>
  <si>
    <t>LL</t>
  </si>
  <si>
    <t>3L</t>
  </si>
  <si>
    <t>M</t>
    <phoneticPr fontId="3"/>
  </si>
  <si>
    <t>S</t>
    <phoneticPr fontId="3"/>
  </si>
  <si>
    <t>L</t>
    <phoneticPr fontId="3"/>
  </si>
  <si>
    <t>LL</t>
    <phoneticPr fontId="3"/>
  </si>
  <si>
    <t>3L</t>
    <phoneticPr fontId="3"/>
  </si>
  <si>
    <t>4L</t>
    <phoneticPr fontId="3"/>
  </si>
  <si>
    <t>M</t>
  </si>
  <si>
    <t>S</t>
  </si>
  <si>
    <t>4L</t>
  </si>
  <si>
    <t>5L</t>
  </si>
  <si>
    <t>7L</t>
  </si>
  <si>
    <t>様 宛</t>
    <rPh sb="0" eb="1">
      <t>サマ</t>
    </rPh>
    <rPh sb="2" eb="3">
      <t>アテ</t>
    </rPh>
    <phoneticPr fontId="3"/>
  </si>
  <si>
    <t>サイズ</t>
    <phoneticPr fontId="3"/>
  </si>
  <si>
    <t>SS</t>
    <phoneticPr fontId="3"/>
  </si>
  <si>
    <t>合計</t>
    <rPh sb="0" eb="2">
      <t>ゴウケイ</t>
    </rPh>
    <phoneticPr fontId="3"/>
  </si>
  <si>
    <t>70～74</t>
    <phoneticPr fontId="3"/>
  </si>
  <si>
    <t>74～78</t>
    <phoneticPr fontId="3"/>
  </si>
  <si>
    <t>78～82</t>
    <phoneticPr fontId="3"/>
  </si>
  <si>
    <t>82～86</t>
    <phoneticPr fontId="3"/>
  </si>
  <si>
    <t>86～90</t>
    <phoneticPr fontId="3"/>
  </si>
  <si>
    <t>90～96</t>
    <phoneticPr fontId="3"/>
  </si>
  <si>
    <t>96～102</t>
    <phoneticPr fontId="3"/>
  </si>
  <si>
    <t>102～110</t>
    <phoneticPr fontId="3"/>
  </si>
  <si>
    <t>110～118</t>
    <phoneticPr fontId="3"/>
  </si>
  <si>
    <t>118～126</t>
    <phoneticPr fontId="3"/>
  </si>
  <si>
    <t>0000</t>
    <phoneticPr fontId="3"/>
  </si>
  <si>
    <t>6L</t>
  </si>
  <si>
    <t>8L</t>
  </si>
  <si>
    <t>市町村</t>
    <rPh sb="0" eb="3">
      <t>シチョウソン</t>
    </rPh>
    <phoneticPr fontId="3"/>
  </si>
  <si>
    <t>枚数</t>
    <rPh sb="0" eb="2">
      <t>マイスウ</t>
    </rPh>
    <phoneticPr fontId="3"/>
  </si>
  <si>
    <t>男女兼用ブルゾンＪＶ他社　　</t>
    <rPh sb="10" eb="12">
      <t>タシャ</t>
    </rPh>
    <phoneticPr fontId="3"/>
  </si>
  <si>
    <t>注文詳細</t>
    <rPh sb="0" eb="2">
      <t>チュウモン</t>
    </rPh>
    <rPh sb="2" eb="4">
      <t>ショウサイ</t>
    </rPh>
    <phoneticPr fontId="3"/>
  </si>
  <si>
    <t>アイテム名（鉄建向け）</t>
    <rPh sb="4" eb="5">
      <t>メイ</t>
    </rPh>
    <rPh sb="6" eb="8">
      <t>テッケン</t>
    </rPh>
    <rPh sb="8" eb="9">
      <t>ム</t>
    </rPh>
    <phoneticPr fontId="3"/>
  </si>
  <si>
    <t>アイテム名（JV他社向け）</t>
    <rPh sb="4" eb="5">
      <t>メイ</t>
    </rPh>
    <rPh sb="8" eb="10">
      <t>タシャ</t>
    </rPh>
    <rPh sb="10" eb="11">
      <t>ム</t>
    </rPh>
    <phoneticPr fontId="3"/>
  </si>
  <si>
    <t>男性用冬ズボン</t>
    <rPh sb="0" eb="3">
      <t>ダンセイヨウ</t>
    </rPh>
    <rPh sb="3" eb="4">
      <t>フユ</t>
    </rPh>
    <phoneticPr fontId="3"/>
  </si>
  <si>
    <t>男性用夏ズボン</t>
    <rPh sb="0" eb="3">
      <t>ダンセイヨウ</t>
    </rPh>
    <rPh sb="3" eb="4">
      <t>ナツ</t>
    </rPh>
    <phoneticPr fontId="3"/>
  </si>
  <si>
    <t>男性用冬シャツ</t>
    <rPh sb="0" eb="3">
      <t>ダンセイヨウ</t>
    </rPh>
    <rPh sb="3" eb="4">
      <t>フユ</t>
    </rPh>
    <phoneticPr fontId="3"/>
  </si>
  <si>
    <t>男性用冬ズボンJV他社</t>
    <rPh sb="0" eb="3">
      <t>ダンセイヨウ</t>
    </rPh>
    <rPh sb="3" eb="4">
      <t>フユ</t>
    </rPh>
    <rPh sb="9" eb="11">
      <t>タシャ</t>
    </rPh>
    <phoneticPr fontId="3"/>
  </si>
  <si>
    <t>男性用夏ズボンJV他社</t>
    <rPh sb="0" eb="3">
      <t>ダンセイヨウ</t>
    </rPh>
    <rPh sb="3" eb="4">
      <t>ナツ</t>
    </rPh>
    <rPh sb="9" eb="11">
      <t>タシャ</t>
    </rPh>
    <phoneticPr fontId="3"/>
  </si>
  <si>
    <t>男性用冬シャツJV他社</t>
    <rPh sb="0" eb="3">
      <t>ダンセイヨウ</t>
    </rPh>
    <rPh sb="3" eb="4">
      <t>フユ</t>
    </rPh>
    <rPh sb="9" eb="11">
      <t>タシャ</t>
    </rPh>
    <phoneticPr fontId="3"/>
  </si>
  <si>
    <t>男性用夏シャツ</t>
    <rPh sb="0" eb="3">
      <t>ダンセイヨウ</t>
    </rPh>
    <rPh sb="3" eb="4">
      <t>ナツ</t>
    </rPh>
    <phoneticPr fontId="3"/>
  </si>
  <si>
    <t>男性用夏シャツJV他社</t>
    <rPh sb="0" eb="3">
      <t>ダンセイヨウ</t>
    </rPh>
    <rPh sb="3" eb="4">
      <t>ナツ</t>
    </rPh>
    <rPh sb="9" eb="11">
      <t>タシャ</t>
    </rPh>
    <phoneticPr fontId="3"/>
  </si>
  <si>
    <t>女性用冬ズボン</t>
    <rPh sb="0" eb="2">
      <t>ジョセイ</t>
    </rPh>
    <rPh sb="2" eb="3">
      <t>ヨウ</t>
    </rPh>
    <rPh sb="3" eb="4">
      <t>フユ</t>
    </rPh>
    <phoneticPr fontId="3"/>
  </si>
  <si>
    <t>女性用夏ズボン</t>
    <rPh sb="0" eb="2">
      <t>ジョセイ</t>
    </rPh>
    <rPh sb="2" eb="3">
      <t>ヨウ</t>
    </rPh>
    <rPh sb="3" eb="4">
      <t>ナツ</t>
    </rPh>
    <phoneticPr fontId="3"/>
  </si>
  <si>
    <t>女性用冬シャツ</t>
    <rPh sb="0" eb="2">
      <t>ジョセイ</t>
    </rPh>
    <rPh sb="2" eb="3">
      <t>ヨウ</t>
    </rPh>
    <rPh sb="3" eb="4">
      <t>フユ</t>
    </rPh>
    <phoneticPr fontId="3"/>
  </si>
  <si>
    <t>女性用夏シャツ</t>
    <rPh sb="0" eb="2">
      <t>ジョセイ</t>
    </rPh>
    <rPh sb="2" eb="3">
      <t>ヨウ</t>
    </rPh>
    <rPh sb="3" eb="4">
      <t>ナツ</t>
    </rPh>
    <phoneticPr fontId="3"/>
  </si>
  <si>
    <t>ストレッチベルト（ブラック）</t>
    <phoneticPr fontId="3"/>
  </si>
  <si>
    <t>パンツ</t>
    <phoneticPr fontId="3"/>
  </si>
  <si>
    <t>男性用冬ズボン（フリー）</t>
    <rPh sb="0" eb="3">
      <t>ダンセイヨウ</t>
    </rPh>
    <rPh sb="3" eb="4">
      <t>フユ</t>
    </rPh>
    <phoneticPr fontId="3"/>
  </si>
  <si>
    <t>男性用夏ズボン（フリー）</t>
    <rPh sb="0" eb="3">
      <t>ダンセイヨウ</t>
    </rPh>
    <rPh sb="3" eb="4">
      <t>ナツ</t>
    </rPh>
    <phoneticPr fontId="3"/>
  </si>
  <si>
    <t>男性用冬ズボン（フリー）JV他社</t>
    <rPh sb="0" eb="3">
      <t>ダンセイヨウ</t>
    </rPh>
    <rPh sb="3" eb="4">
      <t>フユ</t>
    </rPh>
    <rPh sb="14" eb="16">
      <t>タシャ</t>
    </rPh>
    <phoneticPr fontId="3"/>
  </si>
  <si>
    <t>男性用夏ズボン（フリー）JV他社</t>
    <rPh sb="0" eb="3">
      <t>ダンセイヨウ</t>
    </rPh>
    <rPh sb="3" eb="4">
      <t>ナツ</t>
    </rPh>
    <rPh sb="14" eb="16">
      <t>タシャ</t>
    </rPh>
    <phoneticPr fontId="3"/>
  </si>
  <si>
    <r>
      <t xml:space="preserve">男女兼用ブルゾン
</t>
    </r>
    <r>
      <rPr>
        <sz val="10"/>
        <rFont val="ＭＳ Ｐゴシック"/>
        <family val="3"/>
        <charset val="128"/>
      </rPr>
      <t>＊SS,Sはレディースシルエット</t>
    </r>
    <rPh sb="0" eb="2">
      <t>ダンジョ</t>
    </rPh>
    <rPh sb="2" eb="4">
      <t>ケンヨウ</t>
    </rPh>
    <phoneticPr fontId="3"/>
  </si>
  <si>
    <t>納品先詳細</t>
    <rPh sb="0" eb="2">
      <t>ノウヒン</t>
    </rPh>
    <rPh sb="2" eb="3">
      <t>サキ</t>
    </rPh>
    <rPh sb="3" eb="5">
      <t>ショウサイ</t>
    </rPh>
    <phoneticPr fontId="3"/>
  </si>
  <si>
    <t>【参考パンツサイズ】</t>
    <rPh sb="1" eb="3">
      <t>サンコウ</t>
    </rPh>
    <phoneticPr fontId="3"/>
  </si>
  <si>
    <t>ＪＶ他社はＴＥＫＫＥＮの刺繍が入っていません。</t>
    <phoneticPr fontId="3"/>
  </si>
  <si>
    <t>共通アイテム</t>
    <rPh sb="0" eb="2">
      <t>キョウツウ</t>
    </rPh>
    <phoneticPr fontId="3"/>
  </si>
  <si>
    <t>SS</t>
  </si>
  <si>
    <t>JOBコード</t>
    <phoneticPr fontId="3"/>
  </si>
  <si>
    <t>発注日</t>
    <rPh sb="0" eb="2">
      <t>ハッチュウ</t>
    </rPh>
    <rPh sb="2" eb="3">
      <t>ビ</t>
    </rPh>
    <phoneticPr fontId="3"/>
  </si>
  <si>
    <t>-</t>
    <phoneticPr fontId="3"/>
  </si>
  <si>
    <t>男性用冬ズボン</t>
  </si>
  <si>
    <t>男女兼用ブルゾン</t>
  </si>
  <si>
    <t>男性用冬ズボン（フリー）</t>
  </si>
  <si>
    <t>男性用夏ズボン</t>
  </si>
  <si>
    <t>男性用夏ズボン（フリー）</t>
    <phoneticPr fontId="3"/>
  </si>
  <si>
    <t>男性用冬シャツ</t>
    <phoneticPr fontId="3"/>
  </si>
  <si>
    <t>男性用夏シャツ</t>
    <phoneticPr fontId="3"/>
  </si>
  <si>
    <t>女性用冬ズボン</t>
    <phoneticPr fontId="3"/>
  </si>
  <si>
    <t>女性用夏ズボン</t>
    <phoneticPr fontId="3"/>
  </si>
  <si>
    <t>女性用冬シャツ</t>
    <phoneticPr fontId="3"/>
  </si>
  <si>
    <t>女性用夏シャツ</t>
    <phoneticPr fontId="3"/>
  </si>
  <si>
    <t>男女兼用ブルゾンＪＶ他社　</t>
    <phoneticPr fontId="3"/>
  </si>
  <si>
    <t>男性用冬ズボンJV他社</t>
    <phoneticPr fontId="3"/>
  </si>
  <si>
    <t>男性用冬ズボン（フリー）JV他社</t>
    <phoneticPr fontId="3"/>
  </si>
  <si>
    <t>男性用夏ズボンJV他社</t>
    <phoneticPr fontId="3"/>
  </si>
  <si>
    <t>男性用夏ズボン（フリー）JV他社</t>
    <phoneticPr fontId="3"/>
  </si>
  <si>
    <t>男性用冬シャツJV他社</t>
    <phoneticPr fontId="3"/>
  </si>
  <si>
    <t>男性用夏シャツJV他社</t>
    <phoneticPr fontId="3"/>
  </si>
  <si>
    <t>■注文集計</t>
    <rPh sb="1" eb="3">
      <t>チュウモン</t>
    </rPh>
    <rPh sb="3" eb="5">
      <t>シュウケイ</t>
    </rPh>
    <phoneticPr fontId="3"/>
  </si>
  <si>
    <t>■注文抽出</t>
    <rPh sb="1" eb="3">
      <t>チュウモン</t>
    </rPh>
    <rPh sb="3" eb="5">
      <t>チュウシュツ</t>
    </rPh>
    <phoneticPr fontId="3"/>
  </si>
  <si>
    <t>鉄建建設 作業服 注文書</t>
    <rPh sb="2" eb="4">
      <t>ケンセツ</t>
    </rPh>
    <rPh sb="11" eb="12">
      <t>ショ</t>
    </rPh>
    <phoneticPr fontId="3"/>
  </si>
  <si>
    <t>■股下リスト</t>
    <rPh sb="1" eb="3">
      <t>マタシタ</t>
    </rPh>
    <phoneticPr fontId="3"/>
  </si>
  <si>
    <t>股下cm</t>
    <rPh sb="0" eb="2">
      <t>マタシタ</t>
    </rPh>
    <phoneticPr fontId="3"/>
  </si>
  <si>
    <t xml:space="preserve"> </t>
    <phoneticPr fontId="3"/>
  </si>
  <si>
    <r>
      <t xml:space="preserve">Mサイズ4枚と5Lサイズ2枚発注時の記入例→
</t>
    </r>
    <r>
      <rPr>
        <b/>
        <sz val="8"/>
        <rFont val="ＭＳ Ｐゴシック"/>
        <family val="3"/>
        <charset val="128"/>
      </rPr>
      <t>複数サイズをまとめてご注文の場合は、右記を参考にアイテム/サイズごとに発注数を記載してください。</t>
    </r>
    <rPh sb="5" eb="6">
      <t>マイ</t>
    </rPh>
    <rPh sb="13" eb="14">
      <t>マイ</t>
    </rPh>
    <rPh sb="14" eb="16">
      <t>ハッチュウ</t>
    </rPh>
    <rPh sb="16" eb="17">
      <t>トキ</t>
    </rPh>
    <rPh sb="18" eb="20">
      <t>キニュウ</t>
    </rPh>
    <rPh sb="20" eb="21">
      <t>レイ</t>
    </rPh>
    <rPh sb="23" eb="25">
      <t>フクスウ</t>
    </rPh>
    <rPh sb="34" eb="36">
      <t>チュウモン</t>
    </rPh>
    <rPh sb="37" eb="39">
      <t>バアイ</t>
    </rPh>
    <rPh sb="58" eb="61">
      <t>ハッチュウスウ</t>
    </rPh>
    <rPh sb="62" eb="64">
      <t>キサイ</t>
    </rPh>
    <phoneticPr fontId="3"/>
  </si>
  <si>
    <r>
      <t xml:space="preserve">納品先
</t>
    </r>
    <r>
      <rPr>
        <sz val="8"/>
        <rFont val="ＭＳ Ｐゴシック"/>
        <family val="3"/>
        <charset val="128"/>
      </rPr>
      <t>※作業所/会社・作業所</t>
    </r>
    <rPh sb="0" eb="2">
      <t>ノウヒン</t>
    </rPh>
    <rPh sb="2" eb="3">
      <t>サキ</t>
    </rPh>
    <rPh sb="5" eb="7">
      <t>サギョウ</t>
    </rPh>
    <rPh sb="7" eb="8">
      <t>ショ</t>
    </rPh>
    <rPh sb="9" eb="11">
      <t>カイシャ</t>
    </rPh>
    <rPh sb="12" eb="14">
      <t>サギョウ</t>
    </rPh>
    <rPh sb="14" eb="15">
      <t>ショ</t>
    </rPh>
    <phoneticPr fontId="3"/>
  </si>
  <si>
    <t>■所属先リスト</t>
    <rPh sb="1" eb="3">
      <t>ショゾク</t>
    </rPh>
    <rPh sb="3" eb="4">
      <t>サキ</t>
    </rPh>
    <phoneticPr fontId="3"/>
  </si>
  <si>
    <t>0001</t>
  </si>
  <si>
    <t>0002</t>
  </si>
  <si>
    <t>0003</t>
  </si>
  <si>
    <t>0005</t>
  </si>
  <si>
    <t>0009</t>
  </si>
  <si>
    <t>0010</t>
  </si>
  <si>
    <t>00000001</t>
  </si>
  <si>
    <t>00010001</t>
  </si>
  <si>
    <t>00020001</t>
  </si>
  <si>
    <t>00030001</t>
  </si>
  <si>
    <t>00050001</t>
  </si>
  <si>
    <t>00090001</t>
  </si>
  <si>
    <t>00100001</t>
  </si>
  <si>
    <t>テッケン興産</t>
    <rPh sb="4" eb="6">
      <t>コウサン</t>
    </rPh>
    <phoneticPr fontId="7"/>
  </si>
  <si>
    <t>■着用者リスト</t>
    <rPh sb="1" eb="4">
      <t>チャクヨウシャ</t>
    </rPh>
    <phoneticPr fontId="3"/>
  </si>
  <si>
    <t>所属先コード</t>
    <rPh sb="0" eb="2">
      <t>ショゾク</t>
    </rPh>
    <rPh sb="2" eb="3">
      <t>サキ</t>
    </rPh>
    <phoneticPr fontId="3"/>
  </si>
  <si>
    <t>着用者コード</t>
    <rPh sb="0" eb="3">
      <t>チャクヨウシャ</t>
    </rPh>
    <phoneticPr fontId="3"/>
  </si>
  <si>
    <t>【管理コード】※受付会社使用欄</t>
    <rPh sb="1" eb="3">
      <t>カンリ</t>
    </rPh>
    <rPh sb="8" eb="10">
      <t>ウケツケ</t>
    </rPh>
    <rPh sb="10" eb="12">
      <t>カイシャ</t>
    </rPh>
    <rPh sb="12" eb="14">
      <t>シヨウ</t>
    </rPh>
    <rPh sb="14" eb="15">
      <t>ラン</t>
    </rPh>
    <phoneticPr fontId="3"/>
  </si>
  <si>
    <t>鉄建建設　本社</t>
  </si>
  <si>
    <t>鉄建建設　東京支店</t>
  </si>
  <si>
    <t>鉄建建設　東京鉄道支店</t>
  </si>
  <si>
    <t>鉄建建設　関越支店</t>
  </si>
  <si>
    <t>鉄建建設　札幌支店</t>
  </si>
  <si>
    <t>鉄建建設　東北支店</t>
  </si>
  <si>
    <t>鉄建建設　名古屋支店</t>
  </si>
  <si>
    <t>鉄建建設　大阪支店</t>
  </si>
  <si>
    <t>鉄建建設　九州支店</t>
  </si>
  <si>
    <t>協力会社</t>
    <phoneticPr fontId="3"/>
  </si>
  <si>
    <t>tk2024</t>
    <phoneticPr fontId="3"/>
  </si>
  <si>
    <t>TKUABL000</t>
  </si>
  <si>
    <t xml:space="preserve">TKMWPT000 </t>
    <phoneticPr fontId="3"/>
  </si>
  <si>
    <t xml:space="preserve">TKMWPTF00 </t>
    <phoneticPr fontId="3"/>
  </si>
  <si>
    <t xml:space="preserve">TKMSPT000 </t>
    <phoneticPr fontId="3"/>
  </si>
  <si>
    <t>TKMWLS000</t>
    <phoneticPr fontId="3"/>
  </si>
  <si>
    <t>TKMSLS000</t>
    <phoneticPr fontId="3"/>
  </si>
  <si>
    <t>TKFWPT000</t>
    <phoneticPr fontId="3"/>
  </si>
  <si>
    <t>TKFSPT000</t>
    <phoneticPr fontId="3"/>
  </si>
  <si>
    <t xml:space="preserve">TKFWLS000 </t>
    <phoneticPr fontId="3"/>
  </si>
  <si>
    <t xml:space="preserve">TKFSLS000 </t>
    <phoneticPr fontId="3"/>
  </si>
  <si>
    <t>TKUWBLJV0</t>
    <phoneticPr fontId="3"/>
  </si>
  <si>
    <t>TKMWPTJV0</t>
    <phoneticPr fontId="3"/>
  </si>
  <si>
    <t>TKMWPTJVF</t>
    <phoneticPr fontId="3"/>
  </si>
  <si>
    <t>TKMSPTJV0</t>
    <phoneticPr fontId="3"/>
  </si>
  <si>
    <t>TKMSPTJVF</t>
    <phoneticPr fontId="3"/>
  </si>
  <si>
    <t xml:space="preserve">TKMWLSJV0 </t>
    <phoneticPr fontId="3"/>
  </si>
  <si>
    <t xml:space="preserve">TKMSLSJV0 </t>
    <phoneticPr fontId="3"/>
  </si>
  <si>
    <t>F</t>
    <phoneticPr fontId="3"/>
  </si>
  <si>
    <t>21853946</t>
    <phoneticPr fontId="3"/>
  </si>
  <si>
    <r>
      <t>番地</t>
    </r>
    <r>
      <rPr>
        <b/>
        <sz val="12"/>
        <rFont val="ＭＳ Ｐゴシック"/>
        <family val="3"/>
        <charset val="128"/>
      </rPr>
      <t>（全角）</t>
    </r>
    <phoneticPr fontId="3"/>
  </si>
  <si>
    <r>
      <t>郵便番号</t>
    </r>
    <r>
      <rPr>
        <b/>
        <sz val="12"/>
        <rFont val="ＭＳ Ｐゴシック"/>
        <family val="3"/>
        <charset val="128"/>
      </rPr>
      <t>(半角)</t>
    </r>
    <rPh sb="0" eb="4">
      <t>ユウビンバンゴウ</t>
    </rPh>
    <rPh sb="5" eb="7">
      <t>ハンカク</t>
    </rPh>
    <phoneticPr fontId="3"/>
  </si>
  <si>
    <r>
      <rPr>
        <sz val="14"/>
        <rFont val="ＭＳ Ｐゴシック"/>
        <family val="3"/>
        <charset val="128"/>
      </rPr>
      <t>TEL</t>
    </r>
    <r>
      <rPr>
        <sz val="12"/>
        <rFont val="ＭＳ Ｐゴシック"/>
        <family val="3"/>
        <charset val="128"/>
      </rPr>
      <t xml:space="preserve">
</t>
    </r>
    <r>
      <rPr>
        <b/>
        <sz val="12"/>
        <rFont val="ＭＳ Ｐゴシック"/>
        <family val="3"/>
        <charset val="128"/>
      </rPr>
      <t>(ﾊｲﾌﾝ無 半角）</t>
    </r>
    <rPh sb="9" eb="10">
      <t>ナ</t>
    </rPh>
    <rPh sb="11" eb="13">
      <t>ハンカク</t>
    </rPh>
    <phoneticPr fontId="3"/>
  </si>
  <si>
    <r>
      <rPr>
        <sz val="13"/>
        <rFont val="ＭＳ Ｐゴシック"/>
        <family val="3"/>
        <charset val="128"/>
      </rPr>
      <t>所属先</t>
    </r>
    <r>
      <rPr>
        <sz val="14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※会社・支店/会社</t>
    </r>
    <rPh sb="0" eb="2">
      <t>ショゾク</t>
    </rPh>
    <rPh sb="2" eb="3">
      <t>サキ</t>
    </rPh>
    <rPh sb="5" eb="7">
      <t>カイシャ</t>
    </rPh>
    <rPh sb="8" eb="10">
      <t>シテン</t>
    </rPh>
    <rPh sb="11" eb="13">
      <t>カイシャ</t>
    </rPh>
    <phoneticPr fontId="3"/>
  </si>
  <si>
    <t>【ご注文の締め日と納品について】
　・当日AM8:00迄の注文は当日出荷となります。
　・AM8:00を過ぎた発注は翌営業日出荷となります。
　・土日祝日、お盆、年末年始等は倉庫定休日となります。
　</t>
    <rPh sb="85" eb="86">
      <t>トウ</t>
    </rPh>
    <phoneticPr fontId="3"/>
  </si>
  <si>
    <t>【股下加工についての注意】
　・別途費用が発生します。
　・納期は通常より＋２週間前後かかります。</t>
    <rPh sb="1" eb="3">
      <t>マタシタ</t>
    </rPh>
    <rPh sb="3" eb="5">
      <t>カコウ</t>
    </rPh>
    <rPh sb="10" eb="12">
      <t>チュウイ</t>
    </rPh>
    <rPh sb="16" eb="18">
      <t>ベット</t>
    </rPh>
    <rPh sb="18" eb="20">
      <t>ヒヨウ</t>
    </rPh>
    <rPh sb="21" eb="23">
      <t>ハッセイ</t>
    </rPh>
    <rPh sb="30" eb="32">
      <t>ノウキ</t>
    </rPh>
    <rPh sb="33" eb="35">
      <t>ツウジョウ</t>
    </rPh>
    <rPh sb="39" eb="41">
      <t>シュウカン</t>
    </rPh>
    <rPh sb="41" eb="43">
      <t>ゼンゴ</t>
    </rPh>
    <phoneticPr fontId="3"/>
  </si>
  <si>
    <r>
      <t>【納期についての注意】
　・送付先エリアによっては1週間前後かかります。
　</t>
    </r>
    <r>
      <rPr>
        <sz val="11"/>
        <color rgb="FFFF0000"/>
        <rFont val="ＭＳ Ｐゴシック"/>
        <family val="3"/>
        <charset val="128"/>
      </rPr>
      <t>・希望納期は下部の特記事項へ記載してください。</t>
    </r>
    <r>
      <rPr>
        <sz val="11"/>
        <rFont val="ＭＳ Ｐゴシック"/>
        <family val="3"/>
        <charset val="128"/>
      </rPr>
      <t xml:space="preserve">
【返品・交換についての注意】
　・必ずテッケン興産へ相談してください。</t>
    </r>
    <rPh sb="1" eb="3">
      <t>ノウキ</t>
    </rPh>
    <rPh sb="8" eb="10">
      <t>チュウイ</t>
    </rPh>
    <rPh sb="26" eb="28">
      <t>シュウカン</t>
    </rPh>
    <rPh sb="28" eb="30">
      <t>ゼンゴ</t>
    </rPh>
    <rPh sb="63" eb="65">
      <t>ヘンピン</t>
    </rPh>
    <rPh sb="66" eb="68">
      <t>コウカン</t>
    </rPh>
    <rPh sb="73" eb="75">
      <t>チュウイ</t>
    </rPh>
    <rPh sb="79" eb="80">
      <t>カナラ</t>
    </rPh>
    <rPh sb="85" eb="87">
      <t>コウサン</t>
    </rPh>
    <rPh sb="88" eb="90">
      <t>ソウダン</t>
    </rPh>
    <phoneticPr fontId="3"/>
  </si>
  <si>
    <t>【特記事項】</t>
    <rPh sb="1" eb="3">
      <t>トッキ</t>
    </rPh>
    <rPh sb="3" eb="5">
      <t>ジコウ</t>
    </rPh>
    <phoneticPr fontId="3"/>
  </si>
  <si>
    <t>0004</t>
  </si>
  <si>
    <t>0006</t>
  </si>
  <si>
    <t>0007</t>
  </si>
  <si>
    <t>0008</t>
  </si>
  <si>
    <t>00040001</t>
  </si>
  <si>
    <t>00060001</t>
  </si>
  <si>
    <t>00070001</t>
  </si>
  <si>
    <t>00080001</t>
  </si>
  <si>
    <t>テッケン興産　着用者</t>
  </si>
  <si>
    <t>本社　着用者</t>
  </si>
  <si>
    <t>東京支店　着用者</t>
  </si>
  <si>
    <t>東京鉄道支店　着用者</t>
  </si>
  <si>
    <t>関越支店　着用者</t>
  </si>
  <si>
    <t>札幌支店　着用者</t>
  </si>
  <si>
    <t>東北支店　着用者</t>
  </si>
  <si>
    <t>名古屋支店　着用者</t>
  </si>
  <si>
    <t>大阪支店　着用者</t>
  </si>
  <si>
    <t>九州支店　着用者</t>
  </si>
  <si>
    <t>協力会社　着用者</t>
    <rPh sb="0" eb="2">
      <t>キョウリョク</t>
    </rPh>
    <rPh sb="2" eb="4">
      <t>カイシャ</t>
    </rPh>
    <phoneticPr fontId="3"/>
  </si>
  <si>
    <r>
      <t>建物・階等の詳細</t>
    </r>
    <r>
      <rPr>
        <b/>
        <sz val="12"/>
        <rFont val="ＭＳ Ｐゴシック"/>
        <family val="3"/>
        <charset val="128"/>
      </rPr>
      <t>(全角１６文字以内）</t>
    </r>
    <rPh sb="0" eb="2">
      <t>タテモノ</t>
    </rPh>
    <rPh sb="3" eb="4">
      <t>カイ</t>
    </rPh>
    <rPh sb="4" eb="5">
      <t>トウ</t>
    </rPh>
    <rPh sb="13" eb="15">
      <t>モジ</t>
    </rPh>
    <rPh sb="15" eb="17">
      <t>イナイ</t>
    </rPh>
    <phoneticPr fontId="3"/>
  </si>
  <si>
    <t xml:space="preserve">TKMSPTF00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</si>
</sst>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&quot;cm&quot;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6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CCFF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/>
    <xf numFmtId="0" fontId="6" fillId="0" borderId="0"/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</cellStyleXfs>
  <cellXfs count="24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 wrapText="1"/>
    </xf>
    <xf numFmtId="49" fontId="4" fillId="2" borderId="4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9" fontId="4" fillId="2" borderId="18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vertical="center" wrapText="1"/>
    </xf>
    <xf numFmtId="0" fontId="4" fillId="4" borderId="25" xfId="0" applyFont="1" applyFill="1" applyBorder="1" applyAlignment="1">
      <alignment horizontal="center"/>
    </xf>
    <xf numFmtId="0" fontId="5" fillId="0" borderId="0" xfId="0" applyFont="1"/>
    <xf numFmtId="0" fontId="5" fillId="0" borderId="14" xfId="0" applyFont="1" applyBorder="1"/>
    <xf numFmtId="49" fontId="4" fillId="2" borderId="0" xfId="0" applyNumberFormat="1" applyFont="1" applyFill="1" applyAlignment="1">
      <alignment horizontal="center" wrapText="1"/>
    </xf>
    <xf numFmtId="0" fontId="5" fillId="0" borderId="15" xfId="0" applyFont="1" applyBorder="1"/>
    <xf numFmtId="0" fontId="5" fillId="0" borderId="13" xfId="0" applyFont="1" applyBorder="1"/>
    <xf numFmtId="49" fontId="4" fillId="2" borderId="3" xfId="0" applyNumberFormat="1" applyFont="1" applyFill="1" applyBorder="1" applyAlignment="1">
      <alignment horizontal="center" wrapText="1"/>
    </xf>
    <xf numFmtId="49" fontId="8" fillId="2" borderId="7" xfId="5" applyNumberFormat="1" applyFont="1" applyFill="1" applyBorder="1"/>
    <xf numFmtId="49" fontId="8" fillId="2" borderId="8" xfId="5" applyNumberFormat="1" applyFont="1" applyFill="1" applyBorder="1"/>
    <xf numFmtId="49" fontId="8" fillId="2" borderId="17" xfId="5" applyNumberFormat="1" applyFont="1" applyFill="1" applyBorder="1"/>
    <xf numFmtId="49" fontId="5" fillId="0" borderId="29" xfId="0" applyNumberFormat="1" applyFont="1" applyBorder="1" applyAlignment="1">
      <alignment horizontal="center"/>
    </xf>
    <xf numFmtId="49" fontId="4" fillId="5" borderId="6" xfId="0" applyNumberFormat="1" applyFont="1" applyFill="1" applyBorder="1" applyAlignment="1">
      <alignment horizontal="center" wrapText="1"/>
    </xf>
    <xf numFmtId="49" fontId="4" fillId="5" borderId="9" xfId="0" applyNumberFormat="1" applyFont="1" applyFill="1" applyBorder="1" applyAlignment="1">
      <alignment horizontal="center" wrapText="1"/>
    </xf>
    <xf numFmtId="0" fontId="4" fillId="6" borderId="24" xfId="0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/>
    </xf>
    <xf numFmtId="49" fontId="4" fillId="6" borderId="23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center" wrapText="1"/>
    </xf>
    <xf numFmtId="49" fontId="9" fillId="2" borderId="19" xfId="0" applyNumberFormat="1" applyFont="1" applyFill="1" applyBorder="1" applyAlignment="1">
      <alignment horizontal="center"/>
    </xf>
    <xf numFmtId="49" fontId="9" fillId="2" borderId="16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19" xfId="0" applyNumberFormat="1" applyFont="1" applyFill="1" applyBorder="1" applyAlignment="1">
      <alignment horizontal="center" wrapText="1"/>
    </xf>
    <xf numFmtId="0" fontId="5" fillId="0" borderId="5" xfId="0" applyFont="1" applyBorder="1"/>
    <xf numFmtId="0" fontId="4" fillId="6" borderId="39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14" fontId="5" fillId="0" borderId="29" xfId="0" applyNumberFormat="1" applyFont="1" applyBorder="1" applyAlignment="1">
      <alignment horizontal="center"/>
    </xf>
    <xf numFmtId="0" fontId="11" fillId="7" borderId="18" xfId="0" applyFont="1" applyFill="1" applyBorder="1" applyAlignment="1" applyProtection="1">
      <alignment horizontal="center" vertical="center"/>
      <protection locked="0"/>
    </xf>
    <xf numFmtId="0" fontId="0" fillId="9" borderId="0" xfId="0" applyFill="1"/>
    <xf numFmtId="0" fontId="18" fillId="9" borderId="0" xfId="0" applyFont="1" applyFill="1"/>
    <xf numFmtId="49" fontId="5" fillId="9" borderId="5" xfId="0" applyNumberFormat="1" applyFont="1" applyFill="1" applyBorder="1"/>
    <xf numFmtId="49" fontId="5" fillId="9" borderId="14" xfId="0" applyNumberFormat="1" applyFont="1" applyFill="1" applyBorder="1"/>
    <xf numFmtId="49" fontId="5" fillId="9" borderId="29" xfId="0" applyNumberFormat="1" applyFont="1" applyFill="1" applyBorder="1" applyAlignment="1">
      <alignment horizontal="center"/>
    </xf>
    <xf numFmtId="49" fontId="5" fillId="9" borderId="13" xfId="0" applyNumberFormat="1" applyFont="1" applyFill="1" applyBorder="1"/>
    <xf numFmtId="0" fontId="5" fillId="9" borderId="14" xfId="0" applyFont="1" applyFill="1" applyBorder="1"/>
    <xf numFmtId="0" fontId="5" fillId="9" borderId="15" xfId="0" applyFont="1" applyFill="1" applyBorder="1"/>
    <xf numFmtId="49" fontId="5" fillId="9" borderId="13" xfId="0" applyNumberFormat="1" applyFont="1" applyFill="1" applyBorder="1" applyAlignment="1">
      <alignment horizontal="center"/>
    </xf>
    <xf numFmtId="0" fontId="5" fillId="9" borderId="13" xfId="0" applyFont="1" applyFill="1" applyBorder="1"/>
    <xf numFmtId="0" fontId="5" fillId="9" borderId="0" xfId="0" applyFont="1" applyFill="1"/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33" xfId="0" applyFont="1" applyFill="1" applyBorder="1" applyAlignment="1" applyProtection="1">
      <alignment horizontal="center" vertical="center"/>
      <protection locked="0"/>
    </xf>
    <xf numFmtId="0" fontId="11" fillId="10" borderId="18" xfId="0" applyFont="1" applyFill="1" applyBorder="1" applyAlignment="1" applyProtection="1">
      <alignment horizontal="center" vertical="center"/>
      <protection locked="0"/>
    </xf>
    <xf numFmtId="0" fontId="11" fillId="10" borderId="37" xfId="0" applyFont="1" applyFill="1" applyBorder="1" applyAlignment="1" applyProtection="1">
      <alignment horizontal="center" vertical="center"/>
      <protection locked="0"/>
    </xf>
    <xf numFmtId="177" fontId="11" fillId="0" borderId="18" xfId="0" applyNumberFormat="1" applyFont="1" applyBorder="1" applyAlignment="1" applyProtection="1">
      <alignment horizontal="center" vertical="center"/>
      <protection locked="0"/>
    </xf>
    <xf numFmtId="0" fontId="0" fillId="13" borderId="0" xfId="0" applyFill="1"/>
    <xf numFmtId="0" fontId="0" fillId="14" borderId="0" xfId="0" applyFill="1"/>
    <xf numFmtId="0" fontId="0" fillId="0" borderId="0" xfId="0" quotePrefix="1"/>
    <xf numFmtId="0" fontId="0" fillId="11" borderId="0" xfId="0" applyFill="1"/>
    <xf numFmtId="0" fontId="20" fillId="11" borderId="0" xfId="0" applyFont="1" applyFill="1"/>
    <xf numFmtId="0" fontId="0" fillId="7" borderId="0" xfId="0" applyFill="1" applyAlignment="1">
      <alignment vertical="center"/>
    </xf>
    <xf numFmtId="0" fontId="10" fillId="7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7" borderId="0" xfId="0" applyFont="1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14" fillId="7" borderId="0" xfId="0" applyFont="1" applyFill="1" applyAlignment="1">
      <alignment vertical="center"/>
    </xf>
    <xf numFmtId="58" fontId="14" fillId="7" borderId="0" xfId="0" applyNumberFormat="1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4" fillId="11" borderId="58" xfId="0" applyFont="1" applyFill="1" applyBorder="1" applyAlignment="1">
      <alignment horizontal="left" vertical="center"/>
    </xf>
    <xf numFmtId="49" fontId="11" fillId="7" borderId="0" xfId="0" applyNumberFormat="1" applyFont="1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11" fillId="7" borderId="0" xfId="0" applyFont="1" applyFill="1" applyAlignment="1">
      <alignment horizontal="center" vertical="center" wrapText="1"/>
    </xf>
    <xf numFmtId="49" fontId="14" fillId="7" borderId="26" xfId="0" quotePrefix="1" applyNumberFormat="1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 wrapText="1" shrinkToFit="1"/>
    </xf>
    <xf numFmtId="0" fontId="14" fillId="7" borderId="26" xfId="0" applyFont="1" applyFill="1" applyBorder="1" applyAlignment="1">
      <alignment horizontal="left" vertical="center"/>
    </xf>
    <xf numFmtId="176" fontId="14" fillId="7" borderId="26" xfId="0" applyNumberFormat="1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 vertical="center" shrinkToFit="1"/>
    </xf>
    <xf numFmtId="0" fontId="11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right" vertical="center"/>
    </xf>
    <xf numFmtId="0" fontId="14" fillId="7" borderId="0" xfId="0" applyFont="1" applyFill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12" borderId="0" xfId="0" applyFill="1" applyAlignment="1">
      <alignment vertical="center"/>
    </xf>
    <xf numFmtId="0" fontId="11" fillId="0" borderId="0" xfId="0" applyFont="1" applyAlignment="1">
      <alignment horizontal="center" vertical="center"/>
    </xf>
    <xf numFmtId="49" fontId="0" fillId="7" borderId="33" xfId="0" applyNumberFormat="1" applyFill="1" applyBorder="1" applyAlignment="1">
      <alignment horizontal="center" vertical="center"/>
    </xf>
    <xf numFmtId="14" fontId="0" fillId="7" borderId="0" xfId="0" applyNumberForma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58" fontId="11" fillId="7" borderId="0" xfId="0" applyNumberFormat="1" applyFont="1" applyFill="1" applyAlignment="1">
      <alignment vertical="center"/>
    </xf>
    <xf numFmtId="0" fontId="11" fillId="9" borderId="46" xfId="0" applyFont="1" applyFill="1" applyBorder="1" applyAlignment="1">
      <alignment horizontal="center" vertical="center"/>
    </xf>
    <xf numFmtId="0" fontId="11" fillId="11" borderId="54" xfId="0" applyFont="1" applyFill="1" applyBorder="1" applyAlignment="1">
      <alignment horizontal="center" vertical="center"/>
    </xf>
    <xf numFmtId="0" fontId="11" fillId="11" borderId="18" xfId="0" applyFont="1" applyFill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shrinkToFit="1"/>
    </xf>
    <xf numFmtId="0" fontId="11" fillId="10" borderId="33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/>
    </xf>
    <xf numFmtId="0" fontId="11" fillId="11" borderId="33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shrinkToFit="1"/>
    </xf>
    <xf numFmtId="0" fontId="11" fillId="11" borderId="3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/>
    </xf>
    <xf numFmtId="0" fontId="11" fillId="3" borderId="68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/>
    </xf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quotePrefix="1" applyFill="1"/>
    <xf numFmtId="0" fontId="15" fillId="7" borderId="0" xfId="0" applyFont="1" applyFill="1" applyAlignment="1">
      <alignment vertical="center" shrinkToFit="1"/>
    </xf>
    <xf numFmtId="177" fontId="11" fillId="10" borderId="18" xfId="0" applyNumberFormat="1" applyFont="1" applyFill="1" applyBorder="1" applyAlignment="1" applyProtection="1">
      <alignment horizontal="center" vertical="center"/>
      <protection locked="0"/>
    </xf>
    <xf numFmtId="0" fontId="11" fillId="7" borderId="70" xfId="0" applyFont="1" applyFill="1" applyBorder="1" applyAlignment="1" applyProtection="1">
      <alignment vertical="top"/>
      <protection locked="0"/>
    </xf>
    <xf numFmtId="0" fontId="11" fillId="7" borderId="0" xfId="0" applyFont="1" applyFill="1" applyAlignment="1" applyProtection="1">
      <alignment vertical="top"/>
      <protection locked="0"/>
    </xf>
    <xf numFmtId="0" fontId="4" fillId="6" borderId="30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0" fontId="4" fillId="6" borderId="20" xfId="0" quotePrefix="1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49" fontId="4" fillId="5" borderId="14" xfId="0" applyNumberFormat="1" applyFont="1" applyFill="1" applyBorder="1" applyAlignment="1">
      <alignment horizontal="center" wrapText="1"/>
    </xf>
    <xf numFmtId="49" fontId="4" fillId="5" borderId="9" xfId="0" applyNumberFormat="1" applyFont="1" applyFill="1" applyBorder="1" applyAlignment="1">
      <alignment horizontal="center" wrapText="1"/>
    </xf>
    <xf numFmtId="49" fontId="4" fillId="5" borderId="15" xfId="0" applyNumberFormat="1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wrapText="1"/>
    </xf>
    <xf numFmtId="49" fontId="4" fillId="5" borderId="30" xfId="0" applyNumberFormat="1" applyFont="1" applyFill="1" applyBorder="1" applyAlignment="1">
      <alignment horizontal="center" wrapText="1"/>
    </xf>
    <xf numFmtId="49" fontId="4" fillId="5" borderId="27" xfId="0" applyNumberFormat="1" applyFont="1" applyFill="1" applyBorder="1" applyAlignment="1">
      <alignment horizontal="center" wrapText="1"/>
    </xf>
    <xf numFmtId="49" fontId="4" fillId="5" borderId="31" xfId="0" applyNumberFormat="1" applyFont="1" applyFill="1" applyBorder="1" applyAlignment="1">
      <alignment horizontal="center" wrapText="1"/>
    </xf>
    <xf numFmtId="49" fontId="4" fillId="5" borderId="13" xfId="0" applyNumberFormat="1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/>
    </xf>
    <xf numFmtId="0" fontId="11" fillId="11" borderId="62" xfId="0" applyFont="1" applyFill="1" applyBorder="1" applyAlignment="1">
      <alignment horizontal="center" vertical="center"/>
    </xf>
    <xf numFmtId="0" fontId="11" fillId="11" borderId="26" xfId="0" applyFont="1" applyFill="1" applyBorder="1" applyAlignment="1">
      <alignment horizontal="center" vertical="center"/>
    </xf>
    <xf numFmtId="0" fontId="11" fillId="11" borderId="34" xfId="0" applyFont="1" applyFill="1" applyBorder="1" applyAlignment="1">
      <alignment horizontal="center" vertical="center"/>
    </xf>
    <xf numFmtId="0" fontId="11" fillId="11" borderId="63" xfId="0" applyFont="1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11" fillId="11" borderId="1" xfId="0" applyFont="1" applyFill="1" applyBorder="1" applyAlignment="1">
      <alignment horizontal="center" vertical="center"/>
    </xf>
    <xf numFmtId="0" fontId="11" fillId="11" borderId="64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7" borderId="67" xfId="0" applyFont="1" applyFill="1" applyBorder="1" applyAlignment="1">
      <alignment horizontal="center" vertical="center"/>
    </xf>
    <xf numFmtId="0" fontId="11" fillId="7" borderId="66" xfId="0" applyFont="1" applyFill="1" applyBorder="1" applyAlignment="1">
      <alignment horizontal="center" vertical="center"/>
    </xf>
    <xf numFmtId="0" fontId="11" fillId="7" borderId="65" xfId="0" applyFont="1" applyFill="1" applyBorder="1" applyAlignment="1">
      <alignment horizontal="center" vertical="center"/>
    </xf>
    <xf numFmtId="0" fontId="11" fillId="9" borderId="57" xfId="0" applyFont="1" applyFill="1" applyBorder="1" applyAlignment="1">
      <alignment horizontal="center" vertical="center" wrapText="1"/>
    </xf>
    <xf numFmtId="0" fontId="11" fillId="9" borderId="49" xfId="0" applyFont="1" applyFill="1" applyBorder="1" applyAlignment="1">
      <alignment horizontal="center" vertical="center" wrapText="1"/>
    </xf>
    <xf numFmtId="0" fontId="11" fillId="9" borderId="56" xfId="0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center" vertical="center"/>
    </xf>
    <xf numFmtId="0" fontId="11" fillId="7" borderId="41" xfId="0" applyFont="1" applyFill="1" applyBorder="1" applyAlignment="1">
      <alignment horizontal="center" vertical="center"/>
    </xf>
    <xf numFmtId="0" fontId="11" fillId="7" borderId="47" xfId="0" applyFont="1" applyFill="1" applyBorder="1" applyAlignment="1" applyProtection="1">
      <alignment vertical="top" wrapText="1"/>
      <protection locked="0"/>
    </xf>
    <xf numFmtId="0" fontId="11" fillId="7" borderId="26" xfId="0" applyFont="1" applyFill="1" applyBorder="1" applyAlignment="1" applyProtection="1">
      <alignment vertical="top" wrapText="1"/>
      <protection locked="0"/>
    </xf>
    <xf numFmtId="0" fontId="11" fillId="7" borderId="34" xfId="0" applyFont="1" applyFill="1" applyBorder="1" applyAlignment="1" applyProtection="1">
      <alignment vertical="top" wrapText="1"/>
      <protection locked="0"/>
    </xf>
    <xf numFmtId="0" fontId="11" fillId="7" borderId="48" xfId="0" applyFont="1" applyFill="1" applyBorder="1" applyAlignment="1" applyProtection="1">
      <alignment vertical="top" wrapText="1"/>
      <protection locked="0"/>
    </xf>
    <xf numFmtId="0" fontId="11" fillId="7" borderId="16" xfId="0" applyFont="1" applyFill="1" applyBorder="1" applyAlignment="1" applyProtection="1">
      <alignment vertical="top" wrapText="1"/>
      <protection locked="0"/>
    </xf>
    <xf numFmtId="0" fontId="11" fillId="7" borderId="4" xfId="0" applyFont="1" applyFill="1" applyBorder="1" applyAlignment="1" applyProtection="1">
      <alignment vertical="top" wrapText="1"/>
      <protection locked="0"/>
    </xf>
    <xf numFmtId="0" fontId="11" fillId="7" borderId="16" xfId="0" applyFont="1" applyFill="1" applyBorder="1" applyAlignment="1">
      <alignment horizontal="left" vertical="center" wrapText="1"/>
    </xf>
    <xf numFmtId="0" fontId="0" fillId="9" borderId="33" xfId="0" applyFill="1" applyBorder="1" applyAlignment="1">
      <alignment horizontal="center" vertical="center"/>
    </xf>
    <xf numFmtId="0" fontId="11" fillId="7" borderId="40" xfId="0" applyFont="1" applyFill="1" applyBorder="1" applyAlignment="1">
      <alignment horizontal="center" vertical="center"/>
    </xf>
    <xf numFmtId="0" fontId="11" fillId="11" borderId="38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36" xfId="0" applyFont="1" applyFill="1" applyBorder="1" applyAlignment="1">
      <alignment horizontal="center" vertical="center" wrapText="1"/>
    </xf>
    <xf numFmtId="0" fontId="11" fillId="11" borderId="60" xfId="0" applyFont="1" applyFill="1" applyBorder="1" applyAlignment="1">
      <alignment horizontal="center" vertical="center" wrapText="1"/>
    </xf>
    <xf numFmtId="0" fontId="11" fillId="11" borderId="37" xfId="0" applyFont="1" applyFill="1" applyBorder="1" applyAlignment="1">
      <alignment horizontal="center" vertical="center" wrapText="1"/>
    </xf>
    <xf numFmtId="0" fontId="11" fillId="11" borderId="35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33" xfId="0" applyFont="1" applyFill="1" applyBorder="1" applyAlignment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/>
      <protection locked="0"/>
    </xf>
    <xf numFmtId="0" fontId="14" fillId="8" borderId="8" xfId="0" applyFont="1" applyFill="1" applyBorder="1" applyAlignment="1" applyProtection="1">
      <alignment horizontal="center" vertical="center"/>
      <protection locked="0"/>
    </xf>
    <xf numFmtId="0" fontId="14" fillId="8" borderId="17" xfId="0" applyFont="1" applyFill="1" applyBorder="1" applyAlignment="1" applyProtection="1">
      <alignment horizontal="center" vertical="center"/>
      <protection locked="0"/>
    </xf>
    <xf numFmtId="176" fontId="14" fillId="9" borderId="33" xfId="0" applyNumberFormat="1" applyFont="1" applyFill="1" applyBorder="1" applyAlignment="1">
      <alignment horizontal="center" vertical="center" wrapText="1"/>
    </xf>
    <xf numFmtId="176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176" fontId="14" fillId="7" borderId="8" xfId="0" applyNumberFormat="1" applyFont="1" applyFill="1" applyBorder="1" applyAlignment="1" applyProtection="1">
      <alignment horizontal="center" vertical="center" wrapText="1"/>
      <protection locked="0"/>
    </xf>
    <xf numFmtId="176" fontId="14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53" xfId="0" applyFont="1" applyFill="1" applyBorder="1" applyAlignment="1">
      <alignment horizontal="center" vertical="center"/>
    </xf>
    <xf numFmtId="0" fontId="11" fillId="3" borderId="65" xfId="0" applyFont="1" applyFill="1" applyBorder="1" applyAlignment="1">
      <alignment horizontal="center" vertical="center"/>
    </xf>
    <xf numFmtId="0" fontId="22" fillId="7" borderId="69" xfId="0" applyFont="1" applyFill="1" applyBorder="1" applyAlignment="1">
      <alignment horizontal="center" vertical="center" shrinkToFit="1"/>
    </xf>
    <xf numFmtId="0" fontId="0" fillId="7" borderId="8" xfId="0" applyFill="1" applyBorder="1" applyAlignment="1">
      <alignment vertical="top" wrapText="1"/>
    </xf>
    <xf numFmtId="0" fontId="14" fillId="8" borderId="7" xfId="0" applyFont="1" applyFill="1" applyBorder="1" applyAlignment="1" applyProtection="1">
      <alignment horizontal="center" vertical="center" wrapText="1" shrinkToFit="1"/>
      <protection locked="0"/>
    </xf>
    <xf numFmtId="0" fontId="14" fillId="8" borderId="59" xfId="0" applyFont="1" applyFill="1" applyBorder="1" applyAlignment="1" applyProtection="1">
      <alignment horizontal="center" vertical="center" wrapText="1" shrinkToFit="1"/>
      <protection locked="0"/>
    </xf>
    <xf numFmtId="0" fontId="0" fillId="7" borderId="17" xfId="0" applyFill="1" applyBorder="1" applyAlignment="1">
      <alignment vertical="top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/>
      <protection locked="0"/>
    </xf>
    <xf numFmtId="0" fontId="11" fillId="8" borderId="8" xfId="0" applyFont="1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>
      <alignment vertical="top" wrapText="1"/>
    </xf>
    <xf numFmtId="49" fontId="14" fillId="8" borderId="7" xfId="0" quotePrefix="1" applyNumberFormat="1" applyFont="1" applyFill="1" applyBorder="1" applyAlignment="1" applyProtection="1">
      <alignment horizontal="center" vertical="center"/>
      <protection locked="0"/>
    </xf>
    <xf numFmtId="49" fontId="14" fillId="8" borderId="8" xfId="0" quotePrefix="1" applyNumberFormat="1" applyFont="1" applyFill="1" applyBorder="1" applyAlignment="1" applyProtection="1">
      <alignment horizontal="center" vertical="center"/>
      <protection locked="0"/>
    </xf>
    <xf numFmtId="49" fontId="14" fillId="8" borderId="17" xfId="0" quotePrefix="1" applyNumberFormat="1" applyFont="1" applyFill="1" applyBorder="1" applyAlignment="1" applyProtection="1">
      <alignment horizontal="center" vertical="center"/>
      <protection locked="0"/>
    </xf>
    <xf numFmtId="0" fontId="12" fillId="7" borderId="0" xfId="0" applyFont="1" applyFill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4" fillId="8" borderId="33" xfId="0" applyFont="1" applyFill="1" applyBorder="1" applyAlignment="1" applyProtection="1">
      <alignment horizontal="center" vertical="center" shrinkToFit="1"/>
      <protection locked="0"/>
    </xf>
    <xf numFmtId="14" fontId="14" fillId="8" borderId="33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14" fillId="8" borderId="7" xfId="0" applyFont="1" applyFill="1" applyBorder="1" applyAlignment="1" applyProtection="1">
      <alignment horizontal="center" vertical="center" wrapText="1"/>
      <protection locked="0"/>
    </xf>
    <xf numFmtId="0" fontId="14" fillId="8" borderId="8" xfId="0" applyFont="1" applyFill="1" applyBorder="1" applyAlignment="1" applyProtection="1">
      <alignment horizontal="center" vertical="center" wrapText="1"/>
      <protection locked="0"/>
    </xf>
    <xf numFmtId="0" fontId="14" fillId="8" borderId="17" xfId="0" applyFont="1" applyFill="1" applyBorder="1" applyAlignment="1" applyProtection="1">
      <alignment horizontal="center" vertical="center" wrapText="1"/>
      <protection locked="0"/>
    </xf>
    <xf numFmtId="14" fontId="0" fillId="7" borderId="16" xfId="0" applyNumberFormat="1" applyFill="1" applyBorder="1" applyAlignment="1" applyProtection="1">
      <alignment horizontal="center" vertical="center"/>
      <protection locked="0"/>
    </xf>
    <xf numFmtId="0" fontId="0" fillId="7" borderId="16" xfId="0" applyFill="1" applyBorder="1" applyAlignment="1" applyProtection="1">
      <alignment horizontal="center" vertical="center"/>
      <protection locked="0"/>
    </xf>
    <xf numFmtId="0" fontId="11" fillId="7" borderId="61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 wrapText="1" shrinkToFit="1"/>
    </xf>
    <xf numFmtId="0" fontId="14" fillId="8" borderId="47" xfId="0" applyFont="1" applyFill="1" applyBorder="1" applyAlignment="1" applyProtection="1">
      <alignment horizontal="center" vertical="center" shrinkToFit="1"/>
      <protection locked="0"/>
    </xf>
    <xf numFmtId="0" fontId="14" fillId="8" borderId="34" xfId="0" applyFont="1" applyFill="1" applyBorder="1" applyAlignment="1" applyProtection="1">
      <alignment horizontal="center" vertical="center" shrinkToFit="1"/>
      <protection locked="0"/>
    </xf>
    <xf numFmtId="0" fontId="16" fillId="3" borderId="52" xfId="0" applyFont="1" applyFill="1" applyBorder="1" applyAlignment="1">
      <alignment horizontal="left" vertical="center" wrapText="1"/>
    </xf>
    <xf numFmtId="0" fontId="16" fillId="3" borderId="50" xfId="0" applyFont="1" applyFill="1" applyBorder="1" applyAlignment="1">
      <alignment horizontal="left" vertical="center" wrapText="1"/>
    </xf>
    <xf numFmtId="0" fontId="16" fillId="3" borderId="50" xfId="0" applyFont="1" applyFill="1" applyBorder="1" applyAlignment="1">
      <alignment horizontal="left" vertical="center"/>
    </xf>
    <xf numFmtId="0" fontId="16" fillId="3" borderId="51" xfId="0" applyFont="1" applyFill="1" applyBorder="1" applyAlignment="1">
      <alignment horizontal="left" vertical="center"/>
    </xf>
    <xf numFmtId="0" fontId="16" fillId="3" borderId="64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9" borderId="48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11" borderId="62" xfId="0" applyFont="1" applyFill="1" applyBorder="1" applyAlignment="1">
      <alignment horizontal="center" vertical="center" wrapText="1"/>
    </xf>
    <xf numFmtId="0" fontId="11" fillId="11" borderId="26" xfId="0" applyFont="1" applyFill="1" applyBorder="1" applyAlignment="1">
      <alignment horizontal="center" vertical="center" wrapText="1"/>
    </xf>
    <xf numFmtId="0" fontId="11" fillId="11" borderId="34" xfId="0" applyFont="1" applyFill="1" applyBorder="1" applyAlignment="1">
      <alignment horizontal="center" vertical="center" wrapText="1"/>
    </xf>
    <xf numFmtId="0" fontId="11" fillId="11" borderId="63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64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/>
    </xf>
    <xf numFmtId="0" fontId="15" fillId="9" borderId="49" xfId="0" applyFont="1" applyFill="1" applyBorder="1" applyAlignment="1">
      <alignment horizontal="center" vertical="center"/>
    </xf>
    <xf numFmtId="0" fontId="15" fillId="9" borderId="56" xfId="0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0" fontId="11" fillId="9" borderId="45" xfId="0" applyFont="1" applyFill="1" applyBorder="1" applyAlignment="1">
      <alignment horizontal="center" vertical="center"/>
    </xf>
    <xf numFmtId="0" fontId="11" fillId="9" borderId="43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11" fillId="9" borderId="49" xfId="0" applyFont="1" applyFill="1" applyBorder="1" applyAlignment="1">
      <alignment horizontal="center" vertical="center"/>
    </xf>
  </cellXfs>
  <cellStyles count="10">
    <cellStyle name="標準" xfId="0" builtinId="0"/>
    <cellStyle name="標準 2" xfId="1" xr:uid="{00000000-0005-0000-0000-000001000000}"/>
    <cellStyle name="標準 2 2" xfId="4" xr:uid="{00000000-0005-0000-0000-000002000000}"/>
    <cellStyle name="標準 3" xfId="2" xr:uid="{00000000-0005-0000-0000-000003000000}"/>
    <cellStyle name="標準 3 2" xfId="5" xr:uid="{00000000-0005-0000-0000-000004000000}"/>
    <cellStyle name="標準 4" xfId="3" xr:uid="{00000000-0005-0000-0000-000005000000}"/>
    <cellStyle name="標準 4 2" xfId="9" xr:uid="{00000000-0005-0000-0000-000006000000}"/>
    <cellStyle name="標準 4 3" xfId="6" xr:uid="{00000000-0005-0000-0000-000007000000}"/>
    <cellStyle name="標準 5" xfId="8" xr:uid="{00000000-0005-0000-0000-000008000000}"/>
    <cellStyle name="標準 6" xfId="7" xr:uid="{00000000-0005-0000-0000-000009000000}"/>
  </cellStyles>
  <dxfs count="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FF"/>
      <color rgb="FF99CCFF"/>
      <color rgb="FFCCFFCC"/>
      <color rgb="FFFFFF99"/>
      <color rgb="FFFFCCCC"/>
      <color rgb="FFFFCCFF"/>
      <color rgb="FFCCCCFF"/>
      <color rgb="FFCCECFF"/>
      <color rgb="FFFFFF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387350</xdr:colOff>
      <xdr:row>3</xdr:row>
      <xdr:rowOff>31750</xdr:rowOff>
    </xdr:from>
    <xdr:to>
      <xdr:col>11</xdr:col>
      <xdr:colOff>273050</xdr:colOff>
      <xdr:row>9</xdr:row>
      <xdr:rowOff>107950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0A881C-D088-512C-9350-F22D189DE518}"/>
            </a:ext>
          </a:extLst>
        </xdr:cNvPr>
        <xdr:cNvSpPr txBox="1"/>
      </xdr:nvSpPr>
      <xdr:spPr>
        <a:xfrm>
          <a:off x="4775200" y="527050"/>
          <a:ext cx="4152900" cy="10668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〇補正メモ</a:t>
          </a:r>
          <a:endParaRPr kumimoji="1" lang="en-US" altLang="ja-JP" sz="1000"/>
        </a:p>
        <a:p>
          <a:r>
            <a:rPr kumimoji="1" lang="ja-JP" altLang="en-US" sz="1000"/>
            <a:t>補正が出来ない場合は「半角スペース」、出来る場合で希望された場合は「補正値」を、希望されない場合は「半角スペース」を返す。</a:t>
          </a:r>
          <a:endParaRPr kumimoji="1" lang="en-US" altLang="ja-JP" sz="1000"/>
        </a:p>
        <a:p>
          <a:endParaRPr kumimoji="1" lang="en-US" altLang="ja-JP" sz="1000"/>
        </a:p>
        <a:p>
          <a:r>
            <a:rPr kumimoji="1" lang="ja-JP" altLang="en-US" sz="1000">
              <a:solidFill>
                <a:srgbClr val="FF0000"/>
              </a:solidFill>
            </a:rPr>
            <a:t>リスト抽出シートへ「</a:t>
          </a:r>
          <a:r>
            <a:rPr kumimoji="1" lang="en-US" altLang="ja-JP" sz="1000">
              <a:solidFill>
                <a:srgbClr val="FF0000"/>
              </a:solidFill>
            </a:rPr>
            <a:t>0</a:t>
          </a:r>
          <a:r>
            <a:rPr kumimoji="1" lang="ja-JP" altLang="en-US" sz="1000">
              <a:solidFill>
                <a:srgbClr val="FF0000"/>
              </a:solidFill>
            </a:rPr>
            <a:t>」を返さない様にする。</a:t>
          </a:r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13</v>
    <v>1</v>
  </rv>
  <rv s="1">
    <v>13</v>
    <v>3</v>
  </rv>
</rvData>
</file>

<file path=xl/richData/rdrichvaluestructure.xml><?xml version="1.0" encoding="utf-8"?>
<rvStructures xmlns="http://schemas.microsoft.com/office/spreadsheetml/2017/richdata" count="2">
  <s t="_error">
    <k n="errorType" t="i"/>
    <k n="propagated" t="b"/>
  </s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FX5"/>
  <sheetViews>
    <sheetView zoomScaleNormal="100" workbookViewId="0">
      <selection activeCell="D6" sqref="D6"/>
    </sheetView>
  </sheetViews>
  <sheetFormatPr defaultColWidth="9" defaultRowHeight="12" outlineLevelCol="1" x14ac:dyDescent="0.15"/>
  <cols>
    <col min="1" max="1" width="12.75" style="40" customWidth="1"/>
    <col min="2" max="2" width="31.875" style="41" customWidth="1"/>
    <col min="3" max="3" width="11.375" style="40" bestFit="1" customWidth="1"/>
    <col min="4" max="4" width="52.125" style="40" customWidth="1"/>
    <col min="5" max="5" width="9.625" style="42" customWidth="1" outlineLevel="1"/>
    <col min="6" max="6" width="10.625" style="42" customWidth="1" outlineLevel="1"/>
    <col min="7" max="7" width="17.875" style="42" customWidth="1" outlineLevel="1"/>
    <col min="8" max="8" width="16.625" style="42" customWidth="1" outlineLevel="1"/>
    <col min="9" max="9" width="25.125" style="42" customWidth="1" outlineLevel="1"/>
    <col min="10" max="10" width="43.125" style="42" customWidth="1" outlineLevel="1"/>
    <col min="11" max="11" width="10.625" style="42" customWidth="1" outlineLevel="1"/>
    <col min="12" max="12" width="14.625" style="42" customWidth="1" outlineLevel="1"/>
    <col min="13" max="13" width="7.875" style="40" customWidth="1"/>
    <col min="14" max="14" width="17.5" style="40" customWidth="1" collapsed="1"/>
    <col min="15" max="15" width="5.625" style="43" customWidth="1"/>
    <col min="16" max="16" width="5.625" style="44" customWidth="1"/>
    <col min="17" max="17" width="5.625" style="45" customWidth="1"/>
    <col min="18" max="18" width="5.625" style="43" customWidth="1"/>
    <col min="19" max="19" width="5.625" style="44" customWidth="1"/>
    <col min="20" max="20" width="5.625" style="45" customWidth="1"/>
    <col min="21" max="21" width="5.625" style="46" customWidth="1"/>
    <col min="22" max="22" width="5.625" style="44" customWidth="1"/>
    <col min="23" max="23" width="5.625" style="45" customWidth="1"/>
    <col min="24" max="24" width="5.625" style="46" customWidth="1"/>
    <col min="25" max="25" width="5.625" style="44" customWidth="1"/>
    <col min="26" max="26" width="5.625" style="45" customWidth="1"/>
    <col min="27" max="27" width="5.625" style="43" customWidth="1"/>
    <col min="28" max="28" width="5.625" style="44" customWidth="1"/>
    <col min="29" max="29" width="5.625" style="45" customWidth="1"/>
    <col min="30" max="30" width="5.625" style="43" customWidth="1"/>
    <col min="31" max="31" width="5.625" style="44" customWidth="1"/>
    <col min="32" max="32" width="5.625" style="45" customWidth="1"/>
    <col min="33" max="33" width="5.625" style="43" customWidth="1"/>
    <col min="34" max="34" width="5.625" style="44" customWidth="1"/>
    <col min="35" max="35" width="5.625" style="45" customWidth="1"/>
    <col min="36" max="36" width="5.625" style="43" customWidth="1"/>
    <col min="37" max="37" width="5.625" style="44" customWidth="1"/>
    <col min="38" max="38" width="5.625" style="45" customWidth="1"/>
    <col min="39" max="39" width="5.625" style="43" customWidth="1"/>
    <col min="40" max="40" width="5.625" style="44" customWidth="1"/>
    <col min="41" max="41" width="5.625" style="45" customWidth="1"/>
    <col min="42" max="42" width="5.625" style="43" customWidth="1"/>
    <col min="43" max="43" width="5.625" style="44" customWidth="1"/>
    <col min="44" max="44" width="5.625" style="45" customWidth="1"/>
    <col min="45" max="45" width="5.625" style="43" customWidth="1"/>
    <col min="46" max="46" width="5.625" style="44" customWidth="1"/>
    <col min="47" max="47" width="5.625" style="45" customWidth="1"/>
    <col min="48" max="48" width="5.625" style="43" customWidth="1"/>
    <col min="49" max="49" width="5.625" style="44" customWidth="1"/>
    <col min="50" max="50" width="5.625" style="45" customWidth="1"/>
    <col min="51" max="51" width="5.625" style="43" customWidth="1"/>
    <col min="52" max="52" width="5.625" style="44" customWidth="1"/>
    <col min="53" max="53" width="5.625" style="45" customWidth="1"/>
    <col min="54" max="54" width="5.625" style="43" customWidth="1"/>
    <col min="55" max="55" width="5.625" style="44" customWidth="1"/>
    <col min="56" max="56" width="5.625" style="45" customWidth="1"/>
    <col min="57" max="57" width="5.625" style="43" customWidth="1"/>
    <col min="58" max="58" width="5.625" style="44" customWidth="1"/>
    <col min="59" max="59" width="5.625" style="45" customWidth="1"/>
    <col min="60" max="60" width="5.625" style="43" customWidth="1"/>
    <col min="61" max="61" width="5.625" style="44" customWidth="1"/>
    <col min="62" max="62" width="5.625" style="45" customWidth="1"/>
    <col min="63" max="63" width="5.625" style="43" customWidth="1"/>
    <col min="64" max="64" width="5.625" style="44" customWidth="1"/>
    <col min="65" max="65" width="5.625" style="45" customWidth="1"/>
    <col min="66" max="66" width="5.625" style="43" customWidth="1"/>
    <col min="67" max="67" width="5.625" style="44" customWidth="1"/>
    <col min="68" max="68" width="5.625" style="45" customWidth="1"/>
    <col min="69" max="69" width="5.625" style="43" customWidth="1"/>
    <col min="70" max="70" width="5.625" style="44" customWidth="1"/>
    <col min="71" max="71" width="5.625" style="45" customWidth="1"/>
    <col min="72" max="72" width="5.625" style="43" customWidth="1"/>
    <col min="73" max="73" width="5.625" style="44" customWidth="1"/>
    <col min="74" max="74" width="5.875" style="45" customWidth="1"/>
    <col min="75" max="75" width="5.625" style="43" customWidth="1"/>
    <col min="76" max="76" width="5.625" style="44" customWidth="1"/>
    <col min="77" max="77" width="5.875" style="45" customWidth="1"/>
    <col min="78" max="78" width="5.625" style="43" customWidth="1"/>
    <col min="79" max="79" width="5.625" style="44" customWidth="1"/>
    <col min="80" max="80" width="5.875" style="45" customWidth="1"/>
    <col min="81" max="81" width="5.625" style="43" customWidth="1"/>
    <col min="82" max="82" width="5.625" style="44" customWidth="1"/>
    <col min="83" max="83" width="5.875" style="45" customWidth="1"/>
    <col min="84" max="84" width="5.625" style="43" customWidth="1"/>
    <col min="85" max="85" width="5.625" style="44" customWidth="1"/>
    <col min="86" max="86" width="5.875" style="45" customWidth="1"/>
    <col min="87" max="87" width="5.625" style="43" customWidth="1"/>
    <col min="88" max="88" width="5.625" style="44" customWidth="1"/>
    <col min="89" max="89" width="5.875" style="45" customWidth="1"/>
    <col min="90" max="90" width="5.625" style="43" customWidth="1"/>
    <col min="91" max="91" width="5.625" style="44" customWidth="1"/>
    <col min="92" max="92" width="5.875" style="45" customWidth="1"/>
    <col min="93" max="93" width="5.625" style="43" customWidth="1"/>
    <col min="94" max="94" width="5.625" style="44" customWidth="1"/>
    <col min="95" max="95" width="5.875" style="45" customWidth="1"/>
    <col min="96" max="96" width="5.625" style="43" customWidth="1"/>
    <col min="97" max="97" width="5.625" style="44" customWidth="1"/>
    <col min="98" max="98" width="5.875" style="45" customWidth="1"/>
    <col min="99" max="99" width="5.625" style="43" customWidth="1"/>
    <col min="100" max="100" width="5.625" style="44" customWidth="1"/>
    <col min="101" max="101" width="5.875" style="45" customWidth="1"/>
    <col min="102" max="102" width="5.625" style="43" customWidth="1"/>
    <col min="103" max="103" width="5.625" style="44" customWidth="1"/>
    <col min="104" max="104" width="5.875" style="45" customWidth="1"/>
    <col min="105" max="105" width="5.625" style="43" customWidth="1"/>
    <col min="106" max="106" width="5.625" style="44" customWidth="1"/>
    <col min="107" max="107" width="5.875" style="45" customWidth="1"/>
    <col min="108" max="108" width="5.625" style="43" customWidth="1"/>
    <col min="109" max="109" width="5.625" style="44" customWidth="1"/>
    <col min="110" max="110" width="5.875" style="45" customWidth="1"/>
    <col min="111" max="111" width="5.625" style="43" customWidth="1"/>
    <col min="112" max="112" width="5.625" style="44" customWidth="1"/>
    <col min="113" max="113" width="5.875" style="45" customWidth="1"/>
    <col min="114" max="114" width="5.625" style="43" customWidth="1"/>
    <col min="115" max="115" width="5.625" style="44" customWidth="1"/>
    <col min="116" max="116" width="5.875" style="45" customWidth="1"/>
    <col min="117" max="117" width="5.625" style="43" customWidth="1"/>
    <col min="118" max="118" width="5.625" style="44" customWidth="1"/>
    <col min="119" max="119" width="5.875" style="45" customWidth="1"/>
    <col min="120" max="120" width="5.625" style="43" customWidth="1"/>
    <col min="121" max="121" width="5.625" style="44" customWidth="1"/>
    <col min="122" max="122" width="5.875" style="45" customWidth="1"/>
    <col min="123" max="123" width="5.625" style="43" customWidth="1"/>
    <col min="124" max="124" width="5.625" style="44" customWidth="1"/>
    <col min="125" max="125" width="5.875" style="45" customWidth="1"/>
    <col min="126" max="126" width="5.625" style="43" customWidth="1"/>
    <col min="127" max="127" width="5.625" style="44" customWidth="1"/>
    <col min="128" max="128" width="5.875" style="45" customWidth="1"/>
    <col min="129" max="129" width="5.625" style="43" customWidth="1"/>
    <col min="130" max="130" width="5.625" style="44" customWidth="1"/>
    <col min="131" max="131" width="5.875" style="45" customWidth="1"/>
    <col min="132" max="132" width="5.625" style="43" customWidth="1"/>
    <col min="133" max="133" width="5.625" style="44" customWidth="1"/>
    <col min="134" max="134" width="5.875" style="45" customWidth="1"/>
    <col min="135" max="135" width="5.625" style="43" customWidth="1"/>
    <col min="136" max="136" width="5.625" style="44" customWidth="1"/>
    <col min="137" max="137" width="5.875" style="45" customWidth="1"/>
    <col min="138" max="138" width="5.625" style="43" customWidth="1"/>
    <col min="139" max="139" width="5.625" style="44" customWidth="1"/>
    <col min="140" max="140" width="5.875" style="45" customWidth="1"/>
    <col min="141" max="141" width="5.625" style="43" customWidth="1"/>
    <col min="142" max="142" width="5.625" style="44" customWidth="1"/>
    <col min="143" max="143" width="5.875" style="45" customWidth="1"/>
    <col min="144" max="144" width="5.625" style="43" customWidth="1"/>
    <col min="145" max="145" width="5.625" style="44" customWidth="1"/>
    <col min="146" max="146" width="5.875" style="45" customWidth="1"/>
    <col min="147" max="147" width="5.625" style="43" customWidth="1"/>
    <col min="148" max="148" width="5.625" style="44" customWidth="1"/>
    <col min="149" max="149" width="5.875" style="45" customWidth="1"/>
    <col min="150" max="150" width="5.625" style="43" customWidth="1"/>
    <col min="151" max="151" width="5.625" style="44" customWidth="1"/>
    <col min="152" max="152" width="5.875" style="45" customWidth="1"/>
    <col min="153" max="153" width="5.625" style="43" customWidth="1"/>
    <col min="154" max="154" width="5.625" style="44" customWidth="1"/>
    <col min="155" max="155" width="5.875" style="45" customWidth="1"/>
    <col min="156" max="156" width="5.625" style="43" customWidth="1"/>
    <col min="157" max="157" width="5.625" style="44" customWidth="1"/>
    <col min="158" max="158" width="5.875" style="45" customWidth="1"/>
    <col min="159" max="159" width="5.625" style="43" customWidth="1"/>
    <col min="160" max="160" width="5.625" style="44" customWidth="1"/>
    <col min="161" max="161" width="5.875" style="45" customWidth="1"/>
    <col min="162" max="162" width="5.625" style="47" customWidth="1"/>
    <col min="163" max="177" width="5.625" style="44" customWidth="1"/>
    <col min="178" max="178" width="10.625" style="45" customWidth="1"/>
    <col min="179" max="16384" width="9" style="48"/>
  </cols>
  <sheetData>
    <row r="1" spans="1:180" s="1" customFormat="1" ht="14.25" x14ac:dyDescent="0.15">
      <c r="A1" s="17" t="s">
        <v>31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122" t="e" vm="1">
        <f>IF(リスト抽出!$A$2="","",リスト抽出!$A$2)</f>
        <v>#VALUE!</v>
      </c>
      <c r="P1" s="123"/>
      <c r="Q1" s="123"/>
      <c r="R1" s="122" t="str">
        <f>IF(リスト抽出!$A$3="","",リスト抽出!$A$3)</f>
        <v/>
      </c>
      <c r="S1" s="123"/>
      <c r="T1" s="123"/>
      <c r="U1" s="122" t="str">
        <f>IF(リスト抽出!$A$4="","",リスト抽出!$A$4)</f>
        <v/>
      </c>
      <c r="V1" s="123"/>
      <c r="W1" s="123"/>
      <c r="X1" s="122" t="str">
        <f>IF(リスト抽出!$A$5="","",リスト抽出!$A$5)</f>
        <v/>
      </c>
      <c r="Y1" s="123"/>
      <c r="Z1" s="123"/>
      <c r="AA1" s="122" t="str">
        <f>IF(リスト抽出!$A$6="","",リスト抽出!$A$6)</f>
        <v/>
      </c>
      <c r="AB1" s="123"/>
      <c r="AC1" s="123"/>
      <c r="AD1" s="122" t="str">
        <f>IF(リスト抽出!$A$7="","",リスト抽出!$A$7)</f>
        <v/>
      </c>
      <c r="AE1" s="123"/>
      <c r="AF1" s="123"/>
      <c r="AG1" s="122" t="str">
        <f>IF(リスト抽出!$A$8="","",リスト抽出!$A$8)</f>
        <v/>
      </c>
      <c r="AH1" s="123"/>
      <c r="AI1" s="123"/>
      <c r="AJ1" s="122" t="str">
        <f>IF(リスト抽出!$A$9="","",リスト抽出!$A$9)</f>
        <v/>
      </c>
      <c r="AK1" s="123"/>
      <c r="AL1" s="123"/>
      <c r="AM1" s="122" t="str">
        <f>IF(リスト抽出!$A$10="","",リスト抽出!$A$10)</f>
        <v/>
      </c>
      <c r="AN1" s="123"/>
      <c r="AO1" s="123"/>
      <c r="AP1" s="122" t="str">
        <f>IF(リスト抽出!$A$11="","",リスト抽出!$A$11)</f>
        <v/>
      </c>
      <c r="AQ1" s="123"/>
      <c r="AR1" s="123"/>
      <c r="AS1" s="122" t="str">
        <f>IF(リスト抽出!$A$12="","",リスト抽出!$A$12)</f>
        <v/>
      </c>
      <c r="AT1" s="123"/>
      <c r="AU1" s="123"/>
      <c r="AV1" s="122" t="str">
        <f>IF(リスト抽出!$A$13="","",リスト抽出!$A$13)</f>
        <v/>
      </c>
      <c r="AW1" s="123"/>
      <c r="AX1" s="123"/>
      <c r="AY1" s="122" t="str">
        <f>IF(リスト抽出!$A$14="","",リスト抽出!$A$14)</f>
        <v/>
      </c>
      <c r="AZ1" s="123"/>
      <c r="BA1" s="123"/>
      <c r="BB1" s="122" t="str">
        <f>IF(リスト抽出!$A$15="","",リスト抽出!$A$15)</f>
        <v/>
      </c>
      <c r="BC1" s="123"/>
      <c r="BD1" s="123"/>
      <c r="BE1" s="122" t="str">
        <f>IF(リスト抽出!$A$16="","",リスト抽出!$A$16)</f>
        <v/>
      </c>
      <c r="BF1" s="123"/>
      <c r="BG1" s="123"/>
      <c r="BH1" s="122" t="str">
        <f>IF(リスト抽出!$A$17="","",リスト抽出!$A$17)</f>
        <v/>
      </c>
      <c r="BI1" s="123"/>
      <c r="BJ1" s="123"/>
      <c r="BK1" s="122" t="str">
        <f>IF(リスト抽出!$A$18="","",リスト抽出!$A$18)</f>
        <v/>
      </c>
      <c r="BL1" s="123"/>
      <c r="BM1" s="123"/>
      <c r="BN1" s="122" t="str">
        <f>IF(リスト抽出!$A$19="","",リスト抽出!$A$19)</f>
        <v/>
      </c>
      <c r="BO1" s="123"/>
      <c r="BP1" s="123"/>
      <c r="BQ1" s="122" t="str">
        <f>IF(リスト抽出!$A$20="","",リスト抽出!$A$20)</f>
        <v/>
      </c>
      <c r="BR1" s="123"/>
      <c r="BS1" s="123"/>
      <c r="BT1" s="122" t="str">
        <f>IF(リスト抽出!$A$21="","",リスト抽出!$A$21)</f>
        <v/>
      </c>
      <c r="BU1" s="123"/>
      <c r="BV1" s="123"/>
      <c r="BW1" s="122" t="str">
        <f>IF(リスト抽出!$A$22="","",リスト抽出!$A$22)</f>
        <v/>
      </c>
      <c r="BX1" s="123"/>
      <c r="BY1" s="123"/>
      <c r="BZ1" s="122" t="str">
        <f>IF(リスト抽出!$A$23="","",リスト抽出!$A$23)</f>
        <v/>
      </c>
      <c r="CA1" s="123"/>
      <c r="CB1" s="123"/>
      <c r="CC1" s="122" t="str">
        <f>IF(リスト抽出!$A$24="","",リスト抽出!$A$24)</f>
        <v/>
      </c>
      <c r="CD1" s="123"/>
      <c r="CE1" s="123"/>
      <c r="CF1" s="122" t="str">
        <f>IF(リスト抽出!$A$25="","",リスト抽出!$A$25)</f>
        <v/>
      </c>
      <c r="CG1" s="123"/>
      <c r="CH1" s="123"/>
      <c r="CI1" s="122" t="str">
        <f>IF(リスト抽出!$A$26="","",リスト抽出!$A$26)</f>
        <v/>
      </c>
      <c r="CJ1" s="123"/>
      <c r="CK1" s="123"/>
      <c r="CL1" s="122" t="str">
        <f>IF(リスト抽出!$A$27="","",リスト抽出!$A$27)</f>
        <v/>
      </c>
      <c r="CM1" s="123"/>
      <c r="CN1" s="123"/>
      <c r="CO1" s="122" t="str">
        <f>IF(リスト抽出!$A$28="","",リスト抽出!$A$28)</f>
        <v/>
      </c>
      <c r="CP1" s="123"/>
      <c r="CQ1" s="123"/>
      <c r="CR1" s="122" t="str">
        <f>IF(リスト抽出!$A$29="","",リスト抽出!$A$29)</f>
        <v/>
      </c>
      <c r="CS1" s="123"/>
      <c r="CT1" s="123"/>
      <c r="CU1" s="122" t="str">
        <f>IF(リスト抽出!$A$30="","",リスト抽出!$A$30)</f>
        <v/>
      </c>
      <c r="CV1" s="123"/>
      <c r="CW1" s="123"/>
      <c r="CX1" s="122" t="str">
        <f>IF(リスト抽出!$A$31="","",リスト抽出!$A$31)</f>
        <v/>
      </c>
      <c r="CY1" s="123"/>
      <c r="CZ1" s="123"/>
      <c r="DA1" s="122" t="str">
        <f>IF(リスト抽出!$A$32="","",リスト抽出!$A$32)</f>
        <v/>
      </c>
      <c r="DB1" s="123"/>
      <c r="DC1" s="123"/>
      <c r="DD1" s="122" t="str">
        <f>IF(リスト抽出!$A$33="","",リスト抽出!$A$33)</f>
        <v/>
      </c>
      <c r="DE1" s="123"/>
      <c r="DF1" s="123"/>
      <c r="DG1" s="122" t="str">
        <f>IF(リスト抽出!$A$34="","",リスト抽出!$A$34)</f>
        <v/>
      </c>
      <c r="DH1" s="123"/>
      <c r="DI1" s="123"/>
      <c r="DJ1" s="122" t="str">
        <f>IF(リスト抽出!$A$35="","",リスト抽出!$A$35)</f>
        <v/>
      </c>
      <c r="DK1" s="123"/>
      <c r="DL1" s="123"/>
      <c r="DM1" s="122" t="str">
        <f>IF(リスト抽出!$A$36="","",リスト抽出!$A$36)</f>
        <v/>
      </c>
      <c r="DN1" s="123"/>
      <c r="DO1" s="123"/>
      <c r="DP1" s="122" t="str">
        <f>IF(リスト抽出!$A$37="","",リスト抽出!$A$37)</f>
        <v/>
      </c>
      <c r="DQ1" s="123"/>
      <c r="DR1" s="123"/>
      <c r="DS1" s="122" t="str">
        <f>IF(リスト抽出!$A$38="","",リスト抽出!$A$38)</f>
        <v/>
      </c>
      <c r="DT1" s="123"/>
      <c r="DU1" s="123"/>
      <c r="DV1" s="122" t="str">
        <f>IF(リスト抽出!$A$39="","",リスト抽出!$A$39)</f>
        <v/>
      </c>
      <c r="DW1" s="123"/>
      <c r="DX1" s="123"/>
      <c r="DY1" s="122" t="str">
        <f>IF(リスト抽出!$A$40="","",リスト抽出!$A$40)</f>
        <v/>
      </c>
      <c r="DZ1" s="123"/>
      <c r="EA1" s="123"/>
      <c r="EB1" s="122" t="str">
        <f>IF(リスト抽出!$A$41="","",リスト抽出!$A$41)</f>
        <v/>
      </c>
      <c r="EC1" s="123"/>
      <c r="ED1" s="123"/>
      <c r="EE1" s="122" t="str">
        <f>IF(リスト抽出!$A$42="","",リスト抽出!$A$42)</f>
        <v/>
      </c>
      <c r="EF1" s="123"/>
      <c r="EG1" s="123"/>
      <c r="EH1" s="122" t="str">
        <f>IF(リスト抽出!$A$43="","",リスト抽出!$A$43)</f>
        <v/>
      </c>
      <c r="EI1" s="123"/>
      <c r="EJ1" s="123"/>
      <c r="EK1" s="122" t="str">
        <f>IF(リスト抽出!$A$44="","",リスト抽出!$A$44)</f>
        <v/>
      </c>
      <c r="EL1" s="123"/>
      <c r="EM1" s="123"/>
      <c r="EN1" s="122" t="str">
        <f>IF(リスト抽出!$A$45="","",リスト抽出!$A$45)</f>
        <v/>
      </c>
      <c r="EO1" s="123"/>
      <c r="EP1" s="123"/>
      <c r="EQ1" s="122" t="str">
        <f>IF(リスト抽出!$A$46="","",リスト抽出!$A$46)</f>
        <v/>
      </c>
      <c r="ER1" s="123"/>
      <c r="ES1" s="123"/>
      <c r="ET1" s="122" t="str">
        <f>IF(リスト抽出!$A$47="","",リスト抽出!$A$47)</f>
        <v/>
      </c>
      <c r="EU1" s="123"/>
      <c r="EV1" s="123"/>
      <c r="EW1" s="122" t="str">
        <f>IF(リスト抽出!$A$48="","",リスト抽出!$A$48)</f>
        <v/>
      </c>
      <c r="EX1" s="123"/>
      <c r="EY1" s="123"/>
      <c r="EZ1" s="122" t="str">
        <f>IF(リスト抽出!$A$49="","",リスト抽出!$A$49)</f>
        <v/>
      </c>
      <c r="FA1" s="123"/>
      <c r="FB1" s="123"/>
      <c r="FC1" s="122" t="str">
        <f>IF(リスト抽出!$A$50="","",リスト抽出!$A$50)</f>
        <v/>
      </c>
      <c r="FD1" s="123"/>
      <c r="FE1" s="123"/>
      <c r="FF1" s="137" t="s">
        <v>9</v>
      </c>
      <c r="FG1" s="138"/>
      <c r="FH1" s="138"/>
      <c r="FI1" s="138"/>
      <c r="FJ1" s="138"/>
      <c r="FK1" s="138"/>
      <c r="FL1" s="138"/>
      <c r="FM1" s="138"/>
      <c r="FN1" s="138"/>
      <c r="FO1" s="138"/>
      <c r="FP1" s="138"/>
      <c r="FQ1" s="138"/>
      <c r="FR1" s="138"/>
      <c r="FS1" s="138"/>
      <c r="FT1" s="138"/>
      <c r="FU1" s="138"/>
      <c r="FV1" s="139"/>
      <c r="FX1" s="1" t="s">
        <v>159</v>
      </c>
    </row>
    <row r="2" spans="1:180" s="2" customFormat="1" ht="63" customHeight="1" x14ac:dyDescent="0.15">
      <c r="A2" s="7"/>
      <c r="B2" s="28"/>
      <c r="C2" s="24"/>
      <c r="D2" s="24"/>
      <c r="E2" s="130" t="s">
        <v>21</v>
      </c>
      <c r="F2" s="131"/>
      <c r="G2" s="131"/>
      <c r="H2" s="131"/>
      <c r="I2" s="131"/>
      <c r="J2" s="131"/>
      <c r="K2" s="131"/>
      <c r="L2" s="132"/>
      <c r="M2" s="31"/>
      <c r="N2" s="4"/>
      <c r="O2" s="124" t="str">
        <f>IF(リスト抽出!$B$2="","",リスト抽出!$B$2)</f>
        <v/>
      </c>
      <c r="P2" s="125"/>
      <c r="Q2" s="125"/>
      <c r="R2" s="124" t="str">
        <f>IF(リスト抽出!$B$3="","",リスト抽出!$B$3)</f>
        <v/>
      </c>
      <c r="S2" s="125"/>
      <c r="T2" s="125"/>
      <c r="U2" s="124" t="str">
        <f>IF(リスト抽出!$B$4="","",リスト抽出!$B$4)</f>
        <v/>
      </c>
      <c r="V2" s="125"/>
      <c r="W2" s="125"/>
      <c r="X2" s="124" t="str">
        <f>IF(リスト抽出!$B$5="","",リスト抽出!$B$5)</f>
        <v/>
      </c>
      <c r="Y2" s="125"/>
      <c r="Z2" s="125"/>
      <c r="AA2" s="124" t="str">
        <f>IF(リスト抽出!$B$6="","",リスト抽出!$B$6)</f>
        <v/>
      </c>
      <c r="AB2" s="125"/>
      <c r="AC2" s="125"/>
      <c r="AD2" s="124" t="str">
        <f>IF(リスト抽出!$B$7="","",リスト抽出!$B$7)</f>
        <v/>
      </c>
      <c r="AE2" s="125"/>
      <c r="AF2" s="125"/>
      <c r="AG2" s="124" t="str">
        <f>IF(リスト抽出!$B$8="","",リスト抽出!$B$8)</f>
        <v/>
      </c>
      <c r="AH2" s="125"/>
      <c r="AI2" s="125"/>
      <c r="AJ2" s="124" t="str">
        <f>IF(リスト抽出!$B$9="","",リスト抽出!$B$9)</f>
        <v/>
      </c>
      <c r="AK2" s="125"/>
      <c r="AL2" s="125"/>
      <c r="AM2" s="124" t="str">
        <f>IF(リスト抽出!$B$10="","",リスト抽出!$B$10)</f>
        <v/>
      </c>
      <c r="AN2" s="125"/>
      <c r="AO2" s="125"/>
      <c r="AP2" s="124" t="str">
        <f>IF(リスト抽出!$B$11="","",リスト抽出!$B$11)</f>
        <v/>
      </c>
      <c r="AQ2" s="125"/>
      <c r="AR2" s="125"/>
      <c r="AS2" s="124" t="str">
        <f>IF(リスト抽出!$B$12="","",リスト抽出!$B$12)</f>
        <v/>
      </c>
      <c r="AT2" s="125"/>
      <c r="AU2" s="125"/>
      <c r="AV2" s="124" t="str">
        <f>IF(リスト抽出!$B$13="","",リスト抽出!$B$13)</f>
        <v/>
      </c>
      <c r="AW2" s="125"/>
      <c r="AX2" s="125"/>
      <c r="AY2" s="124" t="str">
        <f>IF(リスト抽出!$B$14="","",リスト抽出!$B$14)</f>
        <v/>
      </c>
      <c r="AZ2" s="125"/>
      <c r="BA2" s="125"/>
      <c r="BB2" s="124" t="str">
        <f>IF(リスト抽出!$B$15="","",リスト抽出!$B$15)</f>
        <v/>
      </c>
      <c r="BC2" s="125"/>
      <c r="BD2" s="125"/>
      <c r="BE2" s="124" t="str">
        <f>IF(リスト抽出!$B$16="","",リスト抽出!$B$16)</f>
        <v/>
      </c>
      <c r="BF2" s="125"/>
      <c r="BG2" s="125"/>
      <c r="BH2" s="124" t="str">
        <f>IF(リスト抽出!$B$17="","",リスト抽出!$B$17)</f>
        <v/>
      </c>
      <c r="BI2" s="125"/>
      <c r="BJ2" s="125"/>
      <c r="BK2" s="124" t="str">
        <f>IF(リスト抽出!$B$18="","",リスト抽出!$B$18)</f>
        <v/>
      </c>
      <c r="BL2" s="125"/>
      <c r="BM2" s="125"/>
      <c r="BN2" s="124" t="str">
        <f>IF(リスト抽出!$B$19="","",リスト抽出!$B$19)</f>
        <v/>
      </c>
      <c r="BO2" s="125"/>
      <c r="BP2" s="125"/>
      <c r="BQ2" s="124" t="str">
        <f>IF(リスト抽出!$B$20="","",リスト抽出!$B$20)</f>
        <v/>
      </c>
      <c r="BR2" s="125"/>
      <c r="BS2" s="125"/>
      <c r="BT2" s="124" t="str">
        <f>IF(リスト抽出!$B$21="","",リスト抽出!$B$21)</f>
        <v/>
      </c>
      <c r="BU2" s="125"/>
      <c r="BV2" s="125"/>
      <c r="BW2" s="124" t="str">
        <f>IF(リスト抽出!$B$22="","",リスト抽出!$B$22)</f>
        <v/>
      </c>
      <c r="BX2" s="125"/>
      <c r="BY2" s="125"/>
      <c r="BZ2" s="124" t="str">
        <f>IF(リスト抽出!$B$23="","",リスト抽出!$B$23)</f>
        <v/>
      </c>
      <c r="CA2" s="125"/>
      <c r="CB2" s="125"/>
      <c r="CC2" s="124" t="str">
        <f>IF(リスト抽出!$B$24="","",リスト抽出!$B$24)</f>
        <v/>
      </c>
      <c r="CD2" s="125"/>
      <c r="CE2" s="125"/>
      <c r="CF2" s="124" t="str">
        <f>IF(リスト抽出!$B$25="","",リスト抽出!$B$25)</f>
        <v/>
      </c>
      <c r="CG2" s="125"/>
      <c r="CH2" s="125"/>
      <c r="CI2" s="124" t="str">
        <f>IF(リスト抽出!$B$26="","",リスト抽出!$B$26)</f>
        <v/>
      </c>
      <c r="CJ2" s="125"/>
      <c r="CK2" s="125"/>
      <c r="CL2" s="124" t="str">
        <f>IF(リスト抽出!$B$27="","",リスト抽出!$B$27)</f>
        <v/>
      </c>
      <c r="CM2" s="125"/>
      <c r="CN2" s="125"/>
      <c r="CO2" s="124" t="str">
        <f>IF(リスト抽出!$B$28="","",リスト抽出!$B$28)</f>
        <v/>
      </c>
      <c r="CP2" s="125"/>
      <c r="CQ2" s="125"/>
      <c r="CR2" s="124" t="str">
        <f>IF(リスト抽出!$B$29="","",リスト抽出!$B$29)</f>
        <v/>
      </c>
      <c r="CS2" s="125"/>
      <c r="CT2" s="125"/>
      <c r="CU2" s="124" t="str">
        <f>IF(リスト抽出!$B$30="","",リスト抽出!$B$30)</f>
        <v/>
      </c>
      <c r="CV2" s="125"/>
      <c r="CW2" s="125"/>
      <c r="CX2" s="124" t="str">
        <f>IF(リスト抽出!$B$31="","",リスト抽出!$B$31)</f>
        <v/>
      </c>
      <c r="CY2" s="125"/>
      <c r="CZ2" s="125"/>
      <c r="DA2" s="124" t="str">
        <f>IF(リスト抽出!$B$32="","",リスト抽出!$B$32)</f>
        <v/>
      </c>
      <c r="DB2" s="125"/>
      <c r="DC2" s="125"/>
      <c r="DD2" s="124" t="str">
        <f>IF(リスト抽出!$B$33="","",リスト抽出!$B$33)</f>
        <v/>
      </c>
      <c r="DE2" s="125"/>
      <c r="DF2" s="125"/>
      <c r="DG2" s="124" t="str">
        <f>IF(リスト抽出!$B$34="","",リスト抽出!$B$34)</f>
        <v/>
      </c>
      <c r="DH2" s="125"/>
      <c r="DI2" s="125"/>
      <c r="DJ2" s="124" t="str">
        <f>IF(リスト抽出!$B$35="","",リスト抽出!$B$35)</f>
        <v/>
      </c>
      <c r="DK2" s="125"/>
      <c r="DL2" s="125"/>
      <c r="DM2" s="124" t="str">
        <f>IF(リスト抽出!$B$36="","",リスト抽出!$B$36)</f>
        <v/>
      </c>
      <c r="DN2" s="125"/>
      <c r="DO2" s="125"/>
      <c r="DP2" s="124" t="str">
        <f>IF(リスト抽出!$B$37="","",リスト抽出!$B$37)</f>
        <v/>
      </c>
      <c r="DQ2" s="125"/>
      <c r="DR2" s="125"/>
      <c r="DS2" s="124" t="str">
        <f>IF(リスト抽出!$B$38="","",リスト抽出!$B$38)</f>
        <v/>
      </c>
      <c r="DT2" s="125"/>
      <c r="DU2" s="125"/>
      <c r="DV2" s="124" t="str">
        <f>IF(リスト抽出!$B$39="","",リスト抽出!$B$39)</f>
        <v/>
      </c>
      <c r="DW2" s="125"/>
      <c r="DX2" s="125"/>
      <c r="DY2" s="124" t="str">
        <f>IF(リスト抽出!$B$40="","",リスト抽出!$B$40)</f>
        <v/>
      </c>
      <c r="DZ2" s="125"/>
      <c r="EA2" s="125"/>
      <c r="EB2" s="124" t="str">
        <f>IF(リスト抽出!$B$41="","",リスト抽出!$B$41)</f>
        <v/>
      </c>
      <c r="EC2" s="125"/>
      <c r="ED2" s="125"/>
      <c r="EE2" s="124" t="str">
        <f>IF(リスト抽出!$B$42="","",リスト抽出!$B$42)</f>
        <v/>
      </c>
      <c r="EF2" s="125"/>
      <c r="EG2" s="125"/>
      <c r="EH2" s="124" t="str">
        <f>IF(リスト抽出!$B$43="","",リスト抽出!$B$43)</f>
        <v/>
      </c>
      <c r="EI2" s="125"/>
      <c r="EJ2" s="125"/>
      <c r="EK2" s="124" t="str">
        <f>IF(リスト抽出!$B$44="","",リスト抽出!$B$44)</f>
        <v/>
      </c>
      <c r="EL2" s="125"/>
      <c r="EM2" s="125"/>
      <c r="EN2" s="124" t="str">
        <f>IF(リスト抽出!$B$45="","",リスト抽出!$B$45)</f>
        <v/>
      </c>
      <c r="EO2" s="125"/>
      <c r="EP2" s="125"/>
      <c r="EQ2" s="124" t="str">
        <f>IF(リスト抽出!$B$46="","",リスト抽出!$B$46)</f>
        <v/>
      </c>
      <c r="ER2" s="125"/>
      <c r="ES2" s="125"/>
      <c r="ET2" s="124" t="str">
        <f>IF(リスト抽出!$B$47="","",リスト抽出!$B$47)</f>
        <v/>
      </c>
      <c r="EU2" s="125"/>
      <c r="EV2" s="125"/>
      <c r="EW2" s="124" t="str">
        <f>IF(リスト抽出!$B$48="","",リスト抽出!$B$48)</f>
        <v/>
      </c>
      <c r="EX2" s="125"/>
      <c r="EY2" s="125"/>
      <c r="EZ2" s="124" t="str">
        <f>IF(リスト抽出!$B$49="","",リスト抽出!$B$49)</f>
        <v/>
      </c>
      <c r="FA2" s="125"/>
      <c r="FB2" s="125"/>
      <c r="FC2" s="124" t="str">
        <f>IF(リスト抽出!$B$50="","",リスト抽出!$B$50)</f>
        <v/>
      </c>
      <c r="FD2" s="125"/>
      <c r="FE2" s="125"/>
      <c r="FF2" s="140" t="s">
        <v>29</v>
      </c>
      <c r="FG2" s="141"/>
      <c r="FH2" s="141"/>
      <c r="FI2" s="141"/>
      <c r="FJ2" s="141"/>
      <c r="FK2" s="141"/>
      <c r="FL2" s="141"/>
      <c r="FM2" s="141"/>
      <c r="FN2" s="141"/>
      <c r="FO2" s="141"/>
      <c r="FP2" s="141"/>
      <c r="FQ2" s="141"/>
      <c r="FR2" s="141"/>
      <c r="FS2" s="141"/>
      <c r="FT2" s="141"/>
      <c r="FU2" s="141"/>
      <c r="FV2" s="142"/>
    </row>
    <row r="3" spans="1:180" s="2" customFormat="1" ht="13.5" customHeight="1" x14ac:dyDescent="0.15">
      <c r="A3" s="9"/>
      <c r="B3" s="13"/>
      <c r="C3" s="16"/>
      <c r="D3" s="16"/>
      <c r="E3" s="133" t="s">
        <v>19</v>
      </c>
      <c r="F3" s="126"/>
      <c r="G3" s="126"/>
      <c r="H3" s="126"/>
      <c r="I3" s="126"/>
      <c r="J3" s="126" t="s">
        <v>20</v>
      </c>
      <c r="K3" s="126" t="s">
        <v>17</v>
      </c>
      <c r="L3" s="128" t="s">
        <v>18</v>
      </c>
      <c r="M3" s="31"/>
      <c r="N3" s="4"/>
      <c r="O3" s="26"/>
      <c r="P3" s="23"/>
      <c r="Q3" s="23"/>
      <c r="R3" s="26"/>
      <c r="S3" s="23"/>
      <c r="T3" s="23"/>
      <c r="U3" s="26"/>
      <c r="V3" s="23"/>
      <c r="W3" s="23"/>
      <c r="X3" s="26"/>
      <c r="Y3" s="23"/>
      <c r="Z3" s="23"/>
      <c r="AA3" s="26"/>
      <c r="AB3" s="23"/>
      <c r="AC3" s="23"/>
      <c r="AD3" s="26"/>
      <c r="AE3" s="23"/>
      <c r="AF3" s="23"/>
      <c r="AG3" s="26"/>
      <c r="AH3" s="23"/>
      <c r="AI3" s="23"/>
      <c r="AJ3" s="26"/>
      <c r="AK3" s="23"/>
      <c r="AL3" s="23"/>
      <c r="AM3" s="26"/>
      <c r="AN3" s="23"/>
      <c r="AO3" s="23"/>
      <c r="AP3" s="26"/>
      <c r="AQ3" s="23"/>
      <c r="AR3" s="23"/>
      <c r="AS3" s="26"/>
      <c r="AT3" s="23"/>
      <c r="AU3" s="23"/>
      <c r="AV3" s="26"/>
      <c r="AW3" s="23"/>
      <c r="AX3" s="23"/>
      <c r="AY3" s="26"/>
      <c r="AZ3" s="23"/>
      <c r="BA3" s="23"/>
      <c r="BB3" s="26"/>
      <c r="BC3" s="23"/>
      <c r="BD3" s="23"/>
      <c r="BE3" s="26"/>
      <c r="BF3" s="23"/>
      <c r="BG3" s="23"/>
      <c r="BH3" s="26"/>
      <c r="BI3" s="23"/>
      <c r="BJ3" s="23"/>
      <c r="BK3" s="26"/>
      <c r="BL3" s="23"/>
      <c r="BM3" s="23"/>
      <c r="BN3" s="26"/>
      <c r="BO3" s="23"/>
      <c r="BP3" s="23"/>
      <c r="BQ3" s="26"/>
      <c r="BR3" s="23"/>
      <c r="BS3" s="23"/>
      <c r="BT3" s="26"/>
      <c r="BU3" s="23"/>
      <c r="BV3" s="23"/>
      <c r="BW3" s="26"/>
      <c r="BX3" s="23"/>
      <c r="BY3" s="23"/>
      <c r="BZ3" s="26"/>
      <c r="CA3" s="23"/>
      <c r="CB3" s="23"/>
      <c r="CC3" s="26"/>
      <c r="CD3" s="23"/>
      <c r="CE3" s="23"/>
      <c r="CF3" s="26"/>
      <c r="CG3" s="23"/>
      <c r="CH3" s="23"/>
      <c r="CI3" s="26"/>
      <c r="CJ3" s="23"/>
      <c r="CK3" s="23"/>
      <c r="CL3" s="26"/>
      <c r="CM3" s="23"/>
      <c r="CN3" s="23"/>
      <c r="CO3" s="26"/>
      <c r="CP3" s="23"/>
      <c r="CQ3" s="23"/>
      <c r="CR3" s="26"/>
      <c r="CS3" s="23"/>
      <c r="CT3" s="23"/>
      <c r="CU3" s="26"/>
      <c r="CV3" s="23"/>
      <c r="CW3" s="23"/>
      <c r="CX3" s="26"/>
      <c r="CY3" s="23"/>
      <c r="CZ3" s="23"/>
      <c r="DA3" s="26"/>
      <c r="DB3" s="23"/>
      <c r="DC3" s="23"/>
      <c r="DD3" s="26"/>
      <c r="DE3" s="23"/>
      <c r="DF3" s="23"/>
      <c r="DG3" s="26"/>
      <c r="DH3" s="23"/>
      <c r="DI3" s="23"/>
      <c r="DJ3" s="26"/>
      <c r="DK3" s="23"/>
      <c r="DL3" s="23"/>
      <c r="DM3" s="26"/>
      <c r="DN3" s="23"/>
      <c r="DO3" s="23"/>
      <c r="DP3" s="26"/>
      <c r="DQ3" s="23"/>
      <c r="DR3" s="23"/>
      <c r="DS3" s="26"/>
      <c r="DT3" s="23"/>
      <c r="DU3" s="23"/>
      <c r="DV3" s="26"/>
      <c r="DW3" s="23"/>
      <c r="DX3" s="23"/>
      <c r="DY3" s="26"/>
      <c r="DZ3" s="23"/>
      <c r="EA3" s="23"/>
      <c r="EB3" s="26"/>
      <c r="EC3" s="23"/>
      <c r="ED3" s="23"/>
      <c r="EE3" s="26"/>
      <c r="EF3" s="23"/>
      <c r="EG3" s="23"/>
      <c r="EH3" s="26"/>
      <c r="EI3" s="23"/>
      <c r="EJ3" s="23"/>
      <c r="EK3" s="26"/>
      <c r="EL3" s="23"/>
      <c r="EM3" s="23"/>
      <c r="EN3" s="26"/>
      <c r="EO3" s="23"/>
      <c r="EP3" s="23"/>
      <c r="EQ3" s="26"/>
      <c r="ER3" s="23"/>
      <c r="ES3" s="23"/>
      <c r="ET3" s="26"/>
      <c r="EU3" s="23"/>
      <c r="EV3" s="23"/>
      <c r="EW3" s="26"/>
      <c r="EX3" s="23"/>
      <c r="EY3" s="23"/>
      <c r="EZ3" s="26"/>
      <c r="FA3" s="23"/>
      <c r="FB3" s="23"/>
      <c r="FC3" s="26"/>
      <c r="FD3" s="23"/>
      <c r="FE3" s="23"/>
      <c r="FF3" s="134" t="s">
        <v>39</v>
      </c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6"/>
    </row>
    <row r="4" spans="1:180" s="1" customFormat="1" ht="33.75" x14ac:dyDescent="0.15">
      <c r="A4" s="29" t="s">
        <v>32</v>
      </c>
      <c r="B4" s="30" t="s">
        <v>33</v>
      </c>
      <c r="C4" s="8" t="s">
        <v>23</v>
      </c>
      <c r="D4" s="30" t="s">
        <v>11</v>
      </c>
      <c r="E4" s="21" t="s">
        <v>12</v>
      </c>
      <c r="F4" s="22" t="s">
        <v>13</v>
      </c>
      <c r="G4" s="22" t="s">
        <v>14</v>
      </c>
      <c r="H4" s="22" t="s">
        <v>15</v>
      </c>
      <c r="I4" s="22" t="s">
        <v>16</v>
      </c>
      <c r="J4" s="127"/>
      <c r="K4" s="127"/>
      <c r="L4" s="129"/>
      <c r="M4" s="32" t="s">
        <v>34</v>
      </c>
      <c r="N4" s="3" t="s">
        <v>22</v>
      </c>
      <c r="O4" s="27" t="s">
        <v>0</v>
      </c>
      <c r="P4" s="25" t="s">
        <v>30</v>
      </c>
      <c r="Q4" s="34" t="s">
        <v>1</v>
      </c>
      <c r="R4" s="27" t="s">
        <v>0</v>
      </c>
      <c r="S4" s="25" t="s">
        <v>30</v>
      </c>
      <c r="T4" s="34" t="s">
        <v>1</v>
      </c>
      <c r="U4" s="27" t="s">
        <v>0</v>
      </c>
      <c r="V4" s="25" t="s">
        <v>30</v>
      </c>
      <c r="W4" s="34" t="s">
        <v>1</v>
      </c>
      <c r="X4" s="27" t="s">
        <v>0</v>
      </c>
      <c r="Y4" s="25" t="s">
        <v>30</v>
      </c>
      <c r="Z4" s="34" t="s">
        <v>1</v>
      </c>
      <c r="AA4" s="27" t="s">
        <v>0</v>
      </c>
      <c r="AB4" s="25" t="s">
        <v>30</v>
      </c>
      <c r="AC4" s="34" t="s">
        <v>1</v>
      </c>
      <c r="AD4" s="27" t="s">
        <v>0</v>
      </c>
      <c r="AE4" s="25" t="s">
        <v>30</v>
      </c>
      <c r="AF4" s="34" t="s">
        <v>1</v>
      </c>
      <c r="AG4" s="27" t="s">
        <v>0</v>
      </c>
      <c r="AH4" s="25" t="s">
        <v>30</v>
      </c>
      <c r="AI4" s="34" t="s">
        <v>1</v>
      </c>
      <c r="AJ4" s="27" t="s">
        <v>0</v>
      </c>
      <c r="AK4" s="25" t="s">
        <v>30</v>
      </c>
      <c r="AL4" s="34" t="s">
        <v>1</v>
      </c>
      <c r="AM4" s="27" t="s">
        <v>0</v>
      </c>
      <c r="AN4" s="25" t="s">
        <v>30</v>
      </c>
      <c r="AO4" s="34" t="s">
        <v>1</v>
      </c>
      <c r="AP4" s="27" t="s">
        <v>0</v>
      </c>
      <c r="AQ4" s="25" t="s">
        <v>30</v>
      </c>
      <c r="AR4" s="34" t="s">
        <v>1</v>
      </c>
      <c r="AS4" s="27" t="s">
        <v>0</v>
      </c>
      <c r="AT4" s="25" t="s">
        <v>30</v>
      </c>
      <c r="AU4" s="34" t="s">
        <v>1</v>
      </c>
      <c r="AV4" s="27" t="s">
        <v>0</v>
      </c>
      <c r="AW4" s="25" t="s">
        <v>30</v>
      </c>
      <c r="AX4" s="34" t="s">
        <v>1</v>
      </c>
      <c r="AY4" s="27" t="s">
        <v>0</v>
      </c>
      <c r="AZ4" s="25" t="s">
        <v>30</v>
      </c>
      <c r="BA4" s="34" t="s">
        <v>1</v>
      </c>
      <c r="BB4" s="27" t="s">
        <v>0</v>
      </c>
      <c r="BC4" s="25" t="s">
        <v>30</v>
      </c>
      <c r="BD4" s="34" t="s">
        <v>1</v>
      </c>
      <c r="BE4" s="27" t="s">
        <v>0</v>
      </c>
      <c r="BF4" s="25" t="s">
        <v>30</v>
      </c>
      <c r="BG4" s="34" t="s">
        <v>1</v>
      </c>
      <c r="BH4" s="27" t="s">
        <v>0</v>
      </c>
      <c r="BI4" s="25" t="s">
        <v>30</v>
      </c>
      <c r="BJ4" s="34" t="s">
        <v>1</v>
      </c>
      <c r="BK4" s="27" t="s">
        <v>0</v>
      </c>
      <c r="BL4" s="25" t="s">
        <v>30</v>
      </c>
      <c r="BM4" s="34" t="s">
        <v>1</v>
      </c>
      <c r="BN4" s="27" t="s">
        <v>0</v>
      </c>
      <c r="BO4" s="25" t="s">
        <v>30</v>
      </c>
      <c r="BP4" s="34" t="s">
        <v>1</v>
      </c>
      <c r="BQ4" s="27" t="s">
        <v>0</v>
      </c>
      <c r="BR4" s="25" t="s">
        <v>30</v>
      </c>
      <c r="BS4" s="34" t="s">
        <v>1</v>
      </c>
      <c r="BT4" s="27" t="s">
        <v>0</v>
      </c>
      <c r="BU4" s="25" t="s">
        <v>30</v>
      </c>
      <c r="BV4" s="34" t="s">
        <v>1</v>
      </c>
      <c r="BW4" s="27" t="s">
        <v>0</v>
      </c>
      <c r="BX4" s="25" t="s">
        <v>30</v>
      </c>
      <c r="BY4" s="34" t="s">
        <v>1</v>
      </c>
      <c r="BZ4" s="27" t="s">
        <v>0</v>
      </c>
      <c r="CA4" s="25" t="s">
        <v>30</v>
      </c>
      <c r="CB4" s="34" t="s">
        <v>1</v>
      </c>
      <c r="CC4" s="27" t="s">
        <v>0</v>
      </c>
      <c r="CD4" s="25" t="s">
        <v>30</v>
      </c>
      <c r="CE4" s="34" t="s">
        <v>1</v>
      </c>
      <c r="CF4" s="27" t="s">
        <v>0</v>
      </c>
      <c r="CG4" s="25" t="s">
        <v>30</v>
      </c>
      <c r="CH4" s="34" t="s">
        <v>1</v>
      </c>
      <c r="CI4" s="27" t="s">
        <v>0</v>
      </c>
      <c r="CJ4" s="25" t="s">
        <v>30</v>
      </c>
      <c r="CK4" s="34" t="s">
        <v>1</v>
      </c>
      <c r="CL4" s="27" t="s">
        <v>0</v>
      </c>
      <c r="CM4" s="25" t="s">
        <v>30</v>
      </c>
      <c r="CN4" s="34" t="s">
        <v>1</v>
      </c>
      <c r="CO4" s="27" t="s">
        <v>0</v>
      </c>
      <c r="CP4" s="25" t="s">
        <v>30</v>
      </c>
      <c r="CQ4" s="34" t="s">
        <v>1</v>
      </c>
      <c r="CR4" s="27" t="s">
        <v>0</v>
      </c>
      <c r="CS4" s="25" t="s">
        <v>30</v>
      </c>
      <c r="CT4" s="34" t="s">
        <v>1</v>
      </c>
      <c r="CU4" s="27" t="s">
        <v>0</v>
      </c>
      <c r="CV4" s="25" t="s">
        <v>30</v>
      </c>
      <c r="CW4" s="34" t="s">
        <v>1</v>
      </c>
      <c r="CX4" s="27" t="s">
        <v>0</v>
      </c>
      <c r="CY4" s="25" t="s">
        <v>30</v>
      </c>
      <c r="CZ4" s="34" t="s">
        <v>1</v>
      </c>
      <c r="DA4" s="27" t="s">
        <v>0</v>
      </c>
      <c r="DB4" s="25" t="s">
        <v>30</v>
      </c>
      <c r="DC4" s="34" t="s">
        <v>1</v>
      </c>
      <c r="DD4" s="27" t="s">
        <v>0</v>
      </c>
      <c r="DE4" s="25" t="s">
        <v>30</v>
      </c>
      <c r="DF4" s="34" t="s">
        <v>1</v>
      </c>
      <c r="DG4" s="27" t="s">
        <v>0</v>
      </c>
      <c r="DH4" s="25" t="s">
        <v>30</v>
      </c>
      <c r="DI4" s="34" t="s">
        <v>1</v>
      </c>
      <c r="DJ4" s="27" t="s">
        <v>0</v>
      </c>
      <c r="DK4" s="25" t="s">
        <v>30</v>
      </c>
      <c r="DL4" s="34" t="s">
        <v>1</v>
      </c>
      <c r="DM4" s="27" t="s">
        <v>0</v>
      </c>
      <c r="DN4" s="25" t="s">
        <v>30</v>
      </c>
      <c r="DO4" s="34" t="s">
        <v>1</v>
      </c>
      <c r="DP4" s="27" t="s">
        <v>0</v>
      </c>
      <c r="DQ4" s="25" t="s">
        <v>30</v>
      </c>
      <c r="DR4" s="34" t="s">
        <v>1</v>
      </c>
      <c r="DS4" s="27" t="s">
        <v>0</v>
      </c>
      <c r="DT4" s="25" t="s">
        <v>30</v>
      </c>
      <c r="DU4" s="34" t="s">
        <v>1</v>
      </c>
      <c r="DV4" s="27" t="s">
        <v>0</v>
      </c>
      <c r="DW4" s="25" t="s">
        <v>30</v>
      </c>
      <c r="DX4" s="34" t="s">
        <v>1</v>
      </c>
      <c r="DY4" s="27" t="s">
        <v>0</v>
      </c>
      <c r="DZ4" s="25" t="s">
        <v>30</v>
      </c>
      <c r="EA4" s="34" t="s">
        <v>1</v>
      </c>
      <c r="EB4" s="27" t="s">
        <v>0</v>
      </c>
      <c r="EC4" s="25" t="s">
        <v>30</v>
      </c>
      <c r="ED4" s="34" t="s">
        <v>1</v>
      </c>
      <c r="EE4" s="27" t="s">
        <v>0</v>
      </c>
      <c r="EF4" s="25" t="s">
        <v>30</v>
      </c>
      <c r="EG4" s="34" t="s">
        <v>1</v>
      </c>
      <c r="EH4" s="27" t="s">
        <v>0</v>
      </c>
      <c r="EI4" s="25" t="s">
        <v>30</v>
      </c>
      <c r="EJ4" s="34" t="s">
        <v>1</v>
      </c>
      <c r="EK4" s="27" t="s">
        <v>0</v>
      </c>
      <c r="EL4" s="25" t="s">
        <v>30</v>
      </c>
      <c r="EM4" s="34" t="s">
        <v>1</v>
      </c>
      <c r="EN4" s="27" t="s">
        <v>0</v>
      </c>
      <c r="EO4" s="25" t="s">
        <v>30</v>
      </c>
      <c r="EP4" s="34" t="s">
        <v>1</v>
      </c>
      <c r="EQ4" s="27" t="s">
        <v>0</v>
      </c>
      <c r="ER4" s="25" t="s">
        <v>30</v>
      </c>
      <c r="ES4" s="34" t="s">
        <v>1</v>
      </c>
      <c r="ET4" s="27" t="s">
        <v>0</v>
      </c>
      <c r="EU4" s="25" t="s">
        <v>30</v>
      </c>
      <c r="EV4" s="34" t="s">
        <v>1</v>
      </c>
      <c r="EW4" s="27" t="s">
        <v>0</v>
      </c>
      <c r="EX4" s="25" t="s">
        <v>30</v>
      </c>
      <c r="EY4" s="34" t="s">
        <v>1</v>
      </c>
      <c r="EZ4" s="27" t="s">
        <v>0</v>
      </c>
      <c r="FA4" s="25" t="s">
        <v>30</v>
      </c>
      <c r="FB4" s="34" t="s">
        <v>1</v>
      </c>
      <c r="FC4" s="27" t="s">
        <v>0</v>
      </c>
      <c r="FD4" s="25" t="s">
        <v>30</v>
      </c>
      <c r="FE4" s="34" t="s">
        <v>1</v>
      </c>
      <c r="FF4" s="5" t="s">
        <v>2</v>
      </c>
      <c r="FG4" s="6" t="s">
        <v>35</v>
      </c>
      <c r="FH4" s="6" t="s">
        <v>24</v>
      </c>
      <c r="FI4" s="6" t="s">
        <v>10</v>
      </c>
      <c r="FJ4" s="6" t="s">
        <v>3</v>
      </c>
      <c r="FK4" s="6" t="s">
        <v>36</v>
      </c>
      <c r="FL4" s="6" t="s">
        <v>37</v>
      </c>
      <c r="FM4" s="6" t="s">
        <v>38</v>
      </c>
      <c r="FN4" s="6" t="s">
        <v>4</v>
      </c>
      <c r="FO4" s="6" t="s">
        <v>6</v>
      </c>
      <c r="FP4" s="6" t="s">
        <v>5</v>
      </c>
      <c r="FQ4" s="6" t="s">
        <v>25</v>
      </c>
      <c r="FR4" s="6" t="s">
        <v>26</v>
      </c>
      <c r="FS4" s="6" t="s">
        <v>27</v>
      </c>
      <c r="FT4" s="6" t="s">
        <v>7</v>
      </c>
      <c r="FU4" s="6" t="s">
        <v>28</v>
      </c>
      <c r="FV4" s="10" t="s">
        <v>8</v>
      </c>
    </row>
    <row r="5" spans="1:180" s="11" customFormat="1" x14ac:dyDescent="0.15">
      <c r="A5" s="33" t="str">
        <f>注文書!$H$71</f>
        <v>■着用者リスト</v>
      </c>
      <c r="B5" s="12">
        <f>VLOOKUP($A$5,所属先・着用者リスト!$C:$D,2,0)</f>
        <v>0</v>
      </c>
      <c r="C5" s="33" t="str">
        <f>注文書!$D$71</f>
        <v>■所属先リスト</v>
      </c>
      <c r="D5" s="33" t="str">
        <f>注文書!P8&amp;"／"&amp;注文書!L7</f>
        <v>／</v>
      </c>
      <c r="E5" s="35">
        <f>注文書!D6</f>
        <v>0</v>
      </c>
      <c r="F5" s="35">
        <f>注文書!F6</f>
        <v>0</v>
      </c>
      <c r="G5" s="35">
        <f>注文書!H6</f>
        <v>0</v>
      </c>
      <c r="H5" s="36">
        <f>注文書!K6</f>
        <v>0</v>
      </c>
      <c r="I5" s="35">
        <f>注文書!O6</f>
        <v>0</v>
      </c>
      <c r="J5" s="35" t="str">
        <f>注文書!F7&amp;"　"&amp;注文書!L7</f>
        <v>　</v>
      </c>
      <c r="K5" s="35">
        <f>注文書!K8</f>
        <v>0</v>
      </c>
      <c r="L5" s="20">
        <f>注文書!F8</f>
        <v>0</v>
      </c>
      <c r="M5" s="33"/>
      <c r="N5" s="33" t="str">
        <f>TRIM(注文書!B67)</f>
        <v/>
      </c>
      <c r="O5" s="15" t="str">
        <f>IF(リスト抽出!$C$2="","",リスト抽出!$C$2)</f>
        <v/>
      </c>
      <c r="P5" s="12" t="str">
        <f>TRIM(IF(リスト抽出!$E$2="","",リスト抽出!$E$2))</f>
        <v/>
      </c>
      <c r="Q5" s="14" t="str">
        <f>IF(リスト抽出!$D$2="","",リスト抽出!$D$2)</f>
        <v/>
      </c>
      <c r="R5" s="15" t="str">
        <f>IF(リスト抽出!$C$3="","",リスト抽出!$C$3)</f>
        <v/>
      </c>
      <c r="S5" s="12" t="str">
        <f>TRIM(IF(リスト抽出!$E$3="","",リスト抽出!$E$3))</f>
        <v/>
      </c>
      <c r="T5" s="14" t="str">
        <f>IF(リスト抽出!$D$3="","",リスト抽出!$D$3)</f>
        <v/>
      </c>
      <c r="U5" s="15" t="str">
        <f>IF(リスト抽出!$C$4="","",リスト抽出!$C$4)</f>
        <v/>
      </c>
      <c r="V5" s="12" t="str">
        <f>TRIM(IF(リスト抽出!$E$4="","",リスト抽出!$E$4))</f>
        <v/>
      </c>
      <c r="W5" s="14" t="str">
        <f>IF(リスト抽出!$D$4="","",リスト抽出!$D$4)</f>
        <v/>
      </c>
      <c r="X5" s="15" t="str">
        <f>IF(リスト抽出!$C$5="","",リスト抽出!$C$5)</f>
        <v/>
      </c>
      <c r="Y5" s="12" t="str">
        <f>TRIM(IF(リスト抽出!$E$5="","",リスト抽出!$E$5))</f>
        <v/>
      </c>
      <c r="Z5" s="14" t="str">
        <f>IF(リスト抽出!$D$5="","",リスト抽出!$D$5)</f>
        <v/>
      </c>
      <c r="AA5" s="15" t="str">
        <f>IF(リスト抽出!$C$6="","",リスト抽出!$C$6)</f>
        <v/>
      </c>
      <c r="AB5" s="12" t="str">
        <f>TRIM(IF(リスト抽出!$E$6="","",リスト抽出!$E$6))</f>
        <v/>
      </c>
      <c r="AC5" s="14" t="str">
        <f>IF(リスト抽出!$D$6="","",リスト抽出!$D$6)</f>
        <v/>
      </c>
      <c r="AD5" s="15" t="str">
        <f>IF(リスト抽出!$C$7="","",リスト抽出!$C$7)</f>
        <v/>
      </c>
      <c r="AE5" s="12" t="str">
        <f>TRIM(IF(リスト抽出!$E$7="","",リスト抽出!$E$7))</f>
        <v/>
      </c>
      <c r="AF5" s="14" t="str">
        <f>IF(リスト抽出!$D$7="","",リスト抽出!$D$7)</f>
        <v/>
      </c>
      <c r="AG5" s="15" t="str">
        <f>IF(リスト抽出!$C$8="","",リスト抽出!$C$8)</f>
        <v/>
      </c>
      <c r="AH5" s="12" t="str">
        <f>TRIM(IF(リスト抽出!$E$8="","",リスト抽出!$E$8))</f>
        <v/>
      </c>
      <c r="AI5" s="14" t="str">
        <f>IF(リスト抽出!$D$8="","",リスト抽出!$D$8)</f>
        <v/>
      </c>
      <c r="AJ5" s="15" t="str">
        <f>IF(リスト抽出!$C$9="","",リスト抽出!$C$9)</f>
        <v/>
      </c>
      <c r="AK5" s="12" t="str">
        <f>TRIM(IF(リスト抽出!$E$9="","",リスト抽出!$E$9))</f>
        <v/>
      </c>
      <c r="AL5" s="14" t="str">
        <f>IF(リスト抽出!$D$9="","",リスト抽出!$D$9)</f>
        <v/>
      </c>
      <c r="AM5" s="15" t="str">
        <f>IF(リスト抽出!$C$10="","",リスト抽出!$C$10)</f>
        <v/>
      </c>
      <c r="AN5" s="12" t="str">
        <f>TRIM(IF(リスト抽出!$E$10="","",リスト抽出!$E$10))</f>
        <v/>
      </c>
      <c r="AO5" s="14" t="str">
        <f>IF(リスト抽出!$D$10="","",リスト抽出!$D$10)</f>
        <v/>
      </c>
      <c r="AP5" s="15" t="str">
        <f>IF(リスト抽出!$C$11="","",リスト抽出!$C$11)</f>
        <v/>
      </c>
      <c r="AQ5" s="12" t="str">
        <f>TRIM(IF(リスト抽出!$E$11="","",リスト抽出!$E$11))</f>
        <v/>
      </c>
      <c r="AR5" s="14" t="str">
        <f>IF(リスト抽出!$D$11="","",リスト抽出!$D$11)</f>
        <v/>
      </c>
      <c r="AS5" s="15" t="str">
        <f>IF(リスト抽出!$C$12="","",リスト抽出!$C$12)</f>
        <v/>
      </c>
      <c r="AT5" s="12" t="str">
        <f>TRIM(IF(リスト抽出!$E$12="","",リスト抽出!$E$12))</f>
        <v/>
      </c>
      <c r="AU5" s="14" t="str">
        <f>IF(リスト抽出!$D$12="","",リスト抽出!$D$12)</f>
        <v/>
      </c>
      <c r="AV5" s="15" t="str">
        <f>IF(リスト抽出!$C$13="","",リスト抽出!$C$13)</f>
        <v/>
      </c>
      <c r="AW5" s="12" t="str">
        <f>TRIM(IF(リスト抽出!$E$13="","",リスト抽出!$E$13))</f>
        <v/>
      </c>
      <c r="AX5" s="14" t="str">
        <f>IF(リスト抽出!$D$13="","",リスト抽出!$D$13)</f>
        <v/>
      </c>
      <c r="AY5" s="15" t="str">
        <f>IF(リスト抽出!$C$14="","",リスト抽出!$C$14)</f>
        <v/>
      </c>
      <c r="AZ5" s="12" t="str">
        <f>TRIM(IF(リスト抽出!$E$14="","",リスト抽出!$E$14))</f>
        <v/>
      </c>
      <c r="BA5" s="14" t="str">
        <f>IF(リスト抽出!$D$14="","",リスト抽出!$D$14)</f>
        <v/>
      </c>
      <c r="BB5" s="15" t="str">
        <f>IF(リスト抽出!$C$15="","",リスト抽出!$C$15)</f>
        <v/>
      </c>
      <c r="BC5" s="12" t="str">
        <f>TRIM(IF(リスト抽出!$E$15="","",リスト抽出!$E$15))</f>
        <v/>
      </c>
      <c r="BD5" s="14" t="str">
        <f>IF(リスト抽出!$D$15="","",リスト抽出!$D$15)</f>
        <v/>
      </c>
      <c r="BE5" s="15" t="str">
        <f>IF(リスト抽出!$C$16="","",リスト抽出!$C$16)</f>
        <v/>
      </c>
      <c r="BF5" s="12" t="str">
        <f>TRIM(IF(リスト抽出!$E$16="","",リスト抽出!$E$16))</f>
        <v/>
      </c>
      <c r="BG5" s="14" t="str">
        <f>IF(リスト抽出!$D$16="","",リスト抽出!$D$16)</f>
        <v/>
      </c>
      <c r="BH5" s="15" t="str">
        <f>IF(リスト抽出!$C$17="","",リスト抽出!$C$17)</f>
        <v/>
      </c>
      <c r="BI5" s="12" t="str">
        <f>TRIM(IF(リスト抽出!$E$17="","",リスト抽出!$E$17))</f>
        <v/>
      </c>
      <c r="BJ5" s="14" t="str">
        <f>IF(リスト抽出!$D$17="","",リスト抽出!$D$17)</f>
        <v/>
      </c>
      <c r="BK5" s="15" t="str">
        <f>IF(リスト抽出!$C$18="","",リスト抽出!$C$18)</f>
        <v/>
      </c>
      <c r="BL5" s="12" t="str">
        <f>TRIM(IF(リスト抽出!$E$18="","",リスト抽出!$E$18))</f>
        <v/>
      </c>
      <c r="BM5" s="14" t="str">
        <f>IF(リスト抽出!$D$18="","",リスト抽出!$D$18)</f>
        <v/>
      </c>
      <c r="BN5" s="15" t="str">
        <f>IF(リスト抽出!$C$19="","",リスト抽出!$C$19)</f>
        <v/>
      </c>
      <c r="BO5" s="12" t="str">
        <f>TRIM(IF(リスト抽出!$E$19="","",リスト抽出!$E$19))</f>
        <v/>
      </c>
      <c r="BP5" s="14" t="str">
        <f>IF(リスト抽出!$D$19="","",リスト抽出!$D$19)</f>
        <v/>
      </c>
      <c r="BQ5" s="15" t="str">
        <f>IF(リスト抽出!$C$20="","",リスト抽出!$C$20)</f>
        <v/>
      </c>
      <c r="BR5" s="12" t="str">
        <f>TRIM(IF(リスト抽出!$E$20="","",リスト抽出!$E$20))</f>
        <v/>
      </c>
      <c r="BS5" s="14" t="str">
        <f>IF(リスト抽出!$D$20="","",リスト抽出!$D$20)</f>
        <v/>
      </c>
      <c r="BT5" s="15" t="str">
        <f>IF(リスト抽出!$C$21="","",リスト抽出!$C$21)</f>
        <v/>
      </c>
      <c r="BU5" s="12" t="str">
        <f>TRIM(IF(リスト抽出!$E$21="","",リスト抽出!$E$21))</f>
        <v/>
      </c>
      <c r="BV5" s="14" t="str">
        <f>IF(リスト抽出!$D$21="","",リスト抽出!$D$21)</f>
        <v/>
      </c>
      <c r="BW5" s="15" t="str">
        <f>IF(リスト抽出!$C$22="","",リスト抽出!$C$22)</f>
        <v/>
      </c>
      <c r="BX5" s="12" t="str">
        <f>TRIM(IF(リスト抽出!$E$22="","",リスト抽出!$E$22))</f>
        <v/>
      </c>
      <c r="BY5" s="14" t="str">
        <f>IF(リスト抽出!$D$22="","",リスト抽出!$D$22)</f>
        <v/>
      </c>
      <c r="BZ5" s="15" t="str">
        <f>IF(リスト抽出!$C$23="","",リスト抽出!$C$23)</f>
        <v/>
      </c>
      <c r="CA5" s="12" t="str">
        <f>TRIM(IF(リスト抽出!$E$23="","",リスト抽出!$E$23))</f>
        <v/>
      </c>
      <c r="CB5" s="14" t="str">
        <f>IF(リスト抽出!$D$23="","",リスト抽出!$D$23)</f>
        <v/>
      </c>
      <c r="CC5" s="15" t="str">
        <f>IF(リスト抽出!$C$24="","",リスト抽出!$C$24)</f>
        <v/>
      </c>
      <c r="CD5" s="12" t="str">
        <f>TRIM(IF(リスト抽出!$E$24="","",リスト抽出!$E$24))</f>
        <v/>
      </c>
      <c r="CE5" s="14" t="str">
        <f>IF(リスト抽出!$D$24="","",リスト抽出!$D$24)</f>
        <v/>
      </c>
      <c r="CF5" s="15" t="str">
        <f>IF(リスト抽出!$C$25="","",リスト抽出!$C$25)</f>
        <v/>
      </c>
      <c r="CG5" s="12" t="str">
        <f>TRIM(IF(リスト抽出!$E$25="","",リスト抽出!$E$25))</f>
        <v/>
      </c>
      <c r="CH5" s="14" t="str">
        <f>IF(リスト抽出!$D$25="","",リスト抽出!$D$25)</f>
        <v/>
      </c>
      <c r="CI5" s="15" t="str">
        <f>IF(リスト抽出!$C$26="","",リスト抽出!$C$26)</f>
        <v/>
      </c>
      <c r="CJ5" s="12" t="str">
        <f>TRIM(IF(リスト抽出!$E$26="","",リスト抽出!$E$26))</f>
        <v/>
      </c>
      <c r="CK5" s="14" t="str">
        <f>IF(リスト抽出!$D$26="","",リスト抽出!$D$26)</f>
        <v/>
      </c>
      <c r="CL5" s="15" t="str">
        <f>IF(リスト抽出!$C$27="","",リスト抽出!$C$27)</f>
        <v/>
      </c>
      <c r="CM5" s="12" t="str">
        <f>TRIM(IF(リスト抽出!$E$27="","",リスト抽出!$E$27))</f>
        <v/>
      </c>
      <c r="CN5" s="14" t="str">
        <f>IF(リスト抽出!$D$27="","",リスト抽出!$D$27)</f>
        <v/>
      </c>
      <c r="CO5" s="15" t="str">
        <f>IF(リスト抽出!$C$28="","",リスト抽出!$C$28)</f>
        <v/>
      </c>
      <c r="CP5" s="12" t="str">
        <f>TRIM(IF(リスト抽出!$E$28="","",リスト抽出!$E$28))</f>
        <v/>
      </c>
      <c r="CQ5" s="14" t="str">
        <f>IF(リスト抽出!$D$28="","",リスト抽出!$D$28)</f>
        <v/>
      </c>
      <c r="CR5" s="15" t="str">
        <f>IF(リスト抽出!$C$29="","",リスト抽出!$C$29)</f>
        <v/>
      </c>
      <c r="CS5" s="12" t="str">
        <f>TRIM(IF(リスト抽出!$E$29="","",リスト抽出!$E$29))</f>
        <v/>
      </c>
      <c r="CT5" s="14" t="str">
        <f>IF(リスト抽出!$D$29="","",リスト抽出!$D$29)</f>
        <v/>
      </c>
      <c r="CU5" s="15" t="str">
        <f>IF(リスト抽出!$C$30="","",リスト抽出!$C$30)</f>
        <v/>
      </c>
      <c r="CV5" s="12" t="str">
        <f>TRIM(IF(リスト抽出!$E$30="","",リスト抽出!$E$30))</f>
        <v/>
      </c>
      <c r="CW5" s="14" t="str">
        <f>IF(リスト抽出!$D$30="","",リスト抽出!$D$30)</f>
        <v/>
      </c>
      <c r="CX5" s="15" t="str">
        <f>IF(リスト抽出!$C$31="","",リスト抽出!$C$31)</f>
        <v/>
      </c>
      <c r="CY5" s="12" t="str">
        <f>TRIM(IF(リスト抽出!$E$31="","",リスト抽出!$E$31))</f>
        <v/>
      </c>
      <c r="CZ5" s="14" t="str">
        <f>IF(リスト抽出!$D$31="","",リスト抽出!$D$31)</f>
        <v/>
      </c>
      <c r="DA5" s="15" t="str">
        <f>IF(リスト抽出!$C$32="","",リスト抽出!$C$32)</f>
        <v/>
      </c>
      <c r="DB5" s="12" t="str">
        <f>TRIM(IF(リスト抽出!$E$32="","",リスト抽出!$E$32))</f>
        <v/>
      </c>
      <c r="DC5" s="14" t="str">
        <f>IF(リスト抽出!$D$32="","",リスト抽出!$D$32)</f>
        <v/>
      </c>
      <c r="DD5" s="15" t="str">
        <f>IF(リスト抽出!$C$33="","",リスト抽出!$C$33)</f>
        <v/>
      </c>
      <c r="DE5" s="12" t="str">
        <f>TRIM(IF(リスト抽出!$E$33="","",リスト抽出!$E$33))</f>
        <v/>
      </c>
      <c r="DF5" s="14" t="str">
        <f>IF(リスト抽出!$D$33="","",リスト抽出!$D$33)</f>
        <v/>
      </c>
      <c r="DG5" s="15" t="str">
        <f>IF(リスト抽出!$C$34="","",リスト抽出!$C$34)</f>
        <v/>
      </c>
      <c r="DH5" s="12" t="str">
        <f>TRIM(IF(リスト抽出!$E$34="","",リスト抽出!$E$34))</f>
        <v/>
      </c>
      <c r="DI5" s="14" t="str">
        <f>IF(リスト抽出!$D$34="","",リスト抽出!$D$34)</f>
        <v/>
      </c>
      <c r="DJ5" s="15" t="str">
        <f>IF(リスト抽出!$C$35="","",リスト抽出!$C$35)</f>
        <v/>
      </c>
      <c r="DK5" s="12" t="str">
        <f>TRIM(IF(リスト抽出!$E$35="","",リスト抽出!$E$35))</f>
        <v/>
      </c>
      <c r="DL5" s="14" t="str">
        <f>IF(リスト抽出!$D$35="","",リスト抽出!$D$35)</f>
        <v/>
      </c>
      <c r="DM5" s="15" t="str">
        <f>IF(リスト抽出!$C$36="","",リスト抽出!$C$36)</f>
        <v/>
      </c>
      <c r="DN5" s="12" t="str">
        <f>TRIM(IF(リスト抽出!$E$36="","",リスト抽出!$E$36))</f>
        <v/>
      </c>
      <c r="DO5" s="14" t="str">
        <f>IF(リスト抽出!$D$36="","",リスト抽出!$D$36)</f>
        <v/>
      </c>
      <c r="DP5" s="15" t="str">
        <f>IF(リスト抽出!$C$37="","",リスト抽出!$C$37)</f>
        <v/>
      </c>
      <c r="DQ5" s="12" t="str">
        <f>TRIM(IF(リスト抽出!$E$37="","",リスト抽出!$E$37))</f>
        <v/>
      </c>
      <c r="DR5" s="14" t="str">
        <f>IF(リスト抽出!$D$37="","",リスト抽出!$D$37)</f>
        <v/>
      </c>
      <c r="DS5" s="15" t="str">
        <f>IF(リスト抽出!$C$38="","",リスト抽出!$C$38)</f>
        <v/>
      </c>
      <c r="DT5" s="12" t="str">
        <f>TRIM(IF(リスト抽出!$E$38="","",リスト抽出!$E$38))</f>
        <v/>
      </c>
      <c r="DU5" s="14" t="str">
        <f>IF(リスト抽出!$D$38="","",リスト抽出!$D$38)</f>
        <v/>
      </c>
      <c r="DV5" s="15" t="str">
        <f>IF(リスト抽出!$C$39="","",リスト抽出!$C$39)</f>
        <v/>
      </c>
      <c r="DW5" s="12" t="str">
        <f>TRIM(IF(リスト抽出!$E$39="","",リスト抽出!$E$39))</f>
        <v/>
      </c>
      <c r="DX5" s="14" t="str">
        <f>IF(リスト抽出!$D$39="","",リスト抽出!$D$39)</f>
        <v/>
      </c>
      <c r="DY5" s="15" t="str">
        <f>IF(リスト抽出!$C$40="","",リスト抽出!$C$40)</f>
        <v/>
      </c>
      <c r="DZ5" s="12" t="str">
        <f>TRIM(IF(リスト抽出!$E$40="","",リスト抽出!$E$40))</f>
        <v/>
      </c>
      <c r="EA5" s="14" t="str">
        <f>IF(リスト抽出!$D$40="","",リスト抽出!$D$40)</f>
        <v/>
      </c>
      <c r="EB5" s="15" t="str">
        <f>IF(リスト抽出!$C$41="","",リスト抽出!$C$41)</f>
        <v/>
      </c>
      <c r="EC5" s="12" t="str">
        <f>TRIM(IF(リスト抽出!$E$41="","",リスト抽出!$E$41))</f>
        <v/>
      </c>
      <c r="ED5" s="14" t="str">
        <f>IF(リスト抽出!$D$41="","",リスト抽出!$D$41)</f>
        <v/>
      </c>
      <c r="EE5" s="15" t="str">
        <f>IF(リスト抽出!$C$42="","",リスト抽出!$C$42)</f>
        <v/>
      </c>
      <c r="EF5" s="12" t="str">
        <f>TRIM(IF(リスト抽出!$E$42="","",リスト抽出!$E$42))</f>
        <v/>
      </c>
      <c r="EG5" s="14" t="str">
        <f>IF(リスト抽出!$D$42="","",リスト抽出!$D$42)</f>
        <v/>
      </c>
      <c r="EH5" s="15" t="str">
        <f>IF(リスト抽出!$C$43="","",リスト抽出!$C$43)</f>
        <v/>
      </c>
      <c r="EI5" s="12" t="str">
        <f>TRIM(IF(リスト抽出!$E$43="","",リスト抽出!$E$43))</f>
        <v/>
      </c>
      <c r="EJ5" s="14" t="str">
        <f>IF(リスト抽出!$D$43="","",リスト抽出!$D$43)</f>
        <v/>
      </c>
      <c r="EK5" s="15" t="str">
        <f>IF(リスト抽出!$C$44="","",リスト抽出!$C$44)</f>
        <v/>
      </c>
      <c r="EL5" s="12" t="str">
        <f>TRIM(IF(リスト抽出!$E$44="","",リスト抽出!$E$44))</f>
        <v/>
      </c>
      <c r="EM5" s="14" t="str">
        <f>IF(リスト抽出!$D$44="","",リスト抽出!$D$44)</f>
        <v/>
      </c>
      <c r="EN5" s="15" t="str">
        <f>IF(リスト抽出!$C$45="","",リスト抽出!$C$45)</f>
        <v/>
      </c>
      <c r="EO5" s="12" t="str">
        <f>TRIM(IF(リスト抽出!$E$45="","",リスト抽出!$E$45))</f>
        <v/>
      </c>
      <c r="EP5" s="14" t="str">
        <f>IF(リスト抽出!$D$45="","",リスト抽出!$D$45)</f>
        <v/>
      </c>
      <c r="EQ5" s="15" t="str">
        <f>IF(リスト抽出!$C$46="","",リスト抽出!$C$46)</f>
        <v/>
      </c>
      <c r="ER5" s="12" t="str">
        <f>TRIM(IF(リスト抽出!$E$46="","",リスト抽出!$E$46))</f>
        <v/>
      </c>
      <c r="ES5" s="14" t="str">
        <f>IF(リスト抽出!$D$46="","",リスト抽出!$D$46)</f>
        <v/>
      </c>
      <c r="ET5" s="15" t="str">
        <f>IF(リスト抽出!$C$47="","",リスト抽出!$C$47)</f>
        <v/>
      </c>
      <c r="EU5" s="12" t="str">
        <f>TRIM(IF(リスト抽出!$E$47="","",リスト抽出!$E$47))</f>
        <v/>
      </c>
      <c r="EV5" s="14" t="str">
        <f>IF(リスト抽出!$D$47="","",リスト抽出!$D$47)</f>
        <v/>
      </c>
      <c r="EW5" s="15" t="str">
        <f>IF(リスト抽出!$C$48="","",リスト抽出!$C$48)</f>
        <v/>
      </c>
      <c r="EX5" s="12" t="str">
        <f>TRIM(IF(リスト抽出!$E$48="","",リスト抽出!$E$48))</f>
        <v/>
      </c>
      <c r="EY5" s="14" t="str">
        <f>IF(リスト抽出!$D$48="","",リスト抽出!$D$48)</f>
        <v/>
      </c>
      <c r="EZ5" s="15" t="str">
        <f>IF(リスト抽出!$C$49="","",リスト抽出!$C$49)</f>
        <v/>
      </c>
      <c r="FA5" s="12" t="str">
        <f>TRIM(IF(リスト抽出!$E$49="","",リスト抽出!$E$49))</f>
        <v/>
      </c>
      <c r="FB5" s="14" t="str">
        <f>IF(リスト抽出!$D$49="","",リスト抽出!$D$49)</f>
        <v/>
      </c>
      <c r="FC5" s="15" t="str">
        <f>IF(リスト抽出!$C$50="","",リスト抽出!$C$50)</f>
        <v/>
      </c>
      <c r="FD5" s="12" t="str">
        <f>TRIM(IF(リスト抽出!$E$50="","",リスト抽出!$E$50))</f>
        <v/>
      </c>
      <c r="FE5" s="14" t="str">
        <f>IF(リスト抽出!$D$50="","",リスト抽出!$D$50)</f>
        <v/>
      </c>
      <c r="FF5" s="15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4"/>
    </row>
  </sheetData>
  <mergeCells count="106">
    <mergeCell ref="BH2:BJ2"/>
    <mergeCell ref="BB1:BD1"/>
    <mergeCell ref="BB2:BD2"/>
    <mergeCell ref="AY2:BA2"/>
    <mergeCell ref="AV2:AX2"/>
    <mergeCell ref="AY1:BA1"/>
    <mergeCell ref="FF3:FV3"/>
    <mergeCell ref="FF1:FV1"/>
    <mergeCell ref="FF2:FV2"/>
    <mergeCell ref="BN1:BP1"/>
    <mergeCell ref="BN2:BP2"/>
    <mergeCell ref="CX1:CZ1"/>
    <mergeCell ref="CX2:CZ2"/>
    <mergeCell ref="BT1:BV1"/>
    <mergeCell ref="BT2:BV2"/>
    <mergeCell ref="CC1:CE1"/>
    <mergeCell ref="CC2:CE2"/>
    <mergeCell ref="BQ1:BS1"/>
    <mergeCell ref="CF1:CH1"/>
    <mergeCell ref="CF2:CH2"/>
    <mergeCell ref="BQ2:BS2"/>
    <mergeCell ref="BZ2:CB2"/>
    <mergeCell ref="BW1:BY1"/>
    <mergeCell ref="BW2:BY2"/>
    <mergeCell ref="BZ1:CB1"/>
    <mergeCell ref="J3:J4"/>
    <mergeCell ref="K3:K4"/>
    <mergeCell ref="L3:L4"/>
    <mergeCell ref="E2:L2"/>
    <mergeCell ref="E3:I3"/>
    <mergeCell ref="O1:Q1"/>
    <mergeCell ref="U1:W1"/>
    <mergeCell ref="AA1:AC1"/>
    <mergeCell ref="AJ1:AL1"/>
    <mergeCell ref="AP1:AR1"/>
    <mergeCell ref="R1:T1"/>
    <mergeCell ref="X1:Z1"/>
    <mergeCell ref="AD1:AF1"/>
    <mergeCell ref="AM1:AO1"/>
    <mergeCell ref="AG1:AI1"/>
    <mergeCell ref="AV1:AX1"/>
    <mergeCell ref="AS1:AU1"/>
    <mergeCell ref="AS2:AU2"/>
    <mergeCell ref="BE1:BG1"/>
    <mergeCell ref="BE2:BG2"/>
    <mergeCell ref="BK1:BM1"/>
    <mergeCell ref="BK2:BM2"/>
    <mergeCell ref="BH1:BJ1"/>
    <mergeCell ref="O2:Q2"/>
    <mergeCell ref="U2:W2"/>
    <mergeCell ref="AA2:AC2"/>
    <mergeCell ref="AJ2:AL2"/>
    <mergeCell ref="AP2:AR2"/>
    <mergeCell ref="R2:T2"/>
    <mergeCell ref="X2:Z2"/>
    <mergeCell ref="AD2:AF2"/>
    <mergeCell ref="AM2:AO2"/>
    <mergeCell ref="AG2:AI2"/>
    <mergeCell ref="CU1:CW1"/>
    <mergeCell ref="CU2:CW2"/>
    <mergeCell ref="CR1:CT1"/>
    <mergeCell ref="CR2:CT2"/>
    <mergeCell ref="CI1:CK1"/>
    <mergeCell ref="CO1:CQ1"/>
    <mergeCell ref="CI2:CK2"/>
    <mergeCell ref="CO2:CQ2"/>
    <mergeCell ref="CL1:CN1"/>
    <mergeCell ref="CL2:CN2"/>
    <mergeCell ref="DJ1:DL1"/>
    <mergeCell ref="DJ2:DL2"/>
    <mergeCell ref="DM1:DO1"/>
    <mergeCell ref="DM2:DO2"/>
    <mergeCell ref="DP1:DR1"/>
    <mergeCell ref="DP2:DR2"/>
    <mergeCell ref="DA1:DC1"/>
    <mergeCell ref="DA2:DC2"/>
    <mergeCell ref="DD1:DF1"/>
    <mergeCell ref="DD2:DF2"/>
    <mergeCell ref="DG1:DI1"/>
    <mergeCell ref="DG2:DI2"/>
    <mergeCell ref="EB1:ED1"/>
    <mergeCell ref="EB2:ED2"/>
    <mergeCell ref="EE1:EG1"/>
    <mergeCell ref="EE2:EG2"/>
    <mergeCell ref="EH1:EJ1"/>
    <mergeCell ref="EH2:EJ2"/>
    <mergeCell ref="DS1:DU1"/>
    <mergeCell ref="DS2:DU2"/>
    <mergeCell ref="DV1:DX1"/>
    <mergeCell ref="DV2:DX2"/>
    <mergeCell ref="DY1:EA1"/>
    <mergeCell ref="DY2:EA2"/>
    <mergeCell ref="FC1:FE1"/>
    <mergeCell ref="FC2:FE2"/>
    <mergeCell ref="ET1:EV1"/>
    <mergeCell ref="ET2:EV2"/>
    <mergeCell ref="EW1:EY1"/>
    <mergeCell ref="EW2:EY2"/>
    <mergeCell ref="EZ1:FB1"/>
    <mergeCell ref="EZ2:FB2"/>
    <mergeCell ref="EK1:EM1"/>
    <mergeCell ref="EK2:EM2"/>
    <mergeCell ref="EN1:EP1"/>
    <mergeCell ref="EN2:EP2"/>
    <mergeCell ref="EQ1:ES1"/>
    <mergeCell ref="EQ2:ES2"/>
  </mergeCells>
  <phoneticPr fontId="3"/>
  <conditionalFormatting sqref="CJ6:CJ1048576">
    <cfRule type="expression" dxfId="65" priority="2">
      <formula>INDIRECT(ADDRESS(3,MATCH(INDIRECT(ADDRESS(1,COLUMN()-1)),#REF!),,,"サイズマスタ"))=0</formula>
    </cfRule>
  </conditionalFormatting>
  <conditionalFormatting sqref="CM6:CM1048576">
    <cfRule type="expression" dxfId="64" priority="1">
      <formula>INDIRECT(ADDRESS(3,MATCH(INDIRECT(ADDRESS(1,COLUMN()-1)),#REF!),,,"サイズマスタ"))=0</formula>
    </cfRule>
  </conditionalFormatting>
  <conditionalFormatting sqref="CP6:CP1048576">
    <cfRule type="expression" dxfId="63" priority="3">
      <formula>INDIRECT(ADDRESS(3,MATCH(INDIRECT(ADDRESS(1,COLUMN()-1)),#REF!),,,"サイズマスタ"))=0</formula>
    </cfRule>
  </conditionalFormatting>
  <conditionalFormatting sqref="CS6:CS1048576">
    <cfRule type="expression" dxfId="62" priority="4">
      <formula>INDIRECT(ADDRESS(3,MATCH(INDIRECT(ADDRESS(1,COLUMN()-1)),#REF!),,,"サイズマスタ"))=0</formula>
    </cfRule>
  </conditionalFormatting>
  <conditionalFormatting sqref="CV6:CV1048576">
    <cfRule type="expression" dxfId="61" priority="5">
      <formula>INDIRECT(ADDRESS(3,MATCH(INDIRECT(ADDRESS(1,COLUMN()-1)),#REF!),,,"サイズマスタ"))=0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5177-2B95-4E07-B316-5C5FBD249F6F}">
  <sheetPr codeName="Sheet1"/>
  <dimension ref="A1:E2"/>
  <sheetViews>
    <sheetView workbookViewId="0">
      <selection activeCell="B2" sqref="B2"/>
    </sheetView>
  </sheetViews>
  <sheetFormatPr defaultRowHeight="13.5" x14ac:dyDescent="0.15"/>
  <cols>
    <col min="1" max="1" width="11.875" bestFit="1" customWidth="1"/>
    <col min="2" max="2" width="29.625" bestFit="1" customWidth="1"/>
    <col min="3" max="3" width="3.625" customWidth="1"/>
    <col min="4" max="5" width="5.875" customWidth="1"/>
  </cols>
  <sheetData>
    <row r="1" spans="1:5" x14ac:dyDescent="0.15">
      <c r="A1" s="39" t="s">
        <v>123</v>
      </c>
      <c r="B1" s="38"/>
      <c r="C1" s="38"/>
      <c r="D1" s="38"/>
      <c r="E1" s="55"/>
    </row>
    <row r="2" spans="1:5" x14ac:dyDescent="0.15">
      <c r="A2" t="e" cm="1" vm="2">
        <f t="array" ref="A2">_xlfn._xlws.FILTER(リスト集計!$A$2:$E$172, リスト集計!$D$2:$D$172 &gt; 0)</f>
        <v>#VALUE!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C9B1-49D8-4401-A0B2-04B500C5776F}">
  <sheetPr codeName="Sheet3"/>
  <dimension ref="A1:E172"/>
  <sheetViews>
    <sheetView workbookViewId="0">
      <pane ySplit="1" topLeftCell="A39" activePane="bottomLeft" state="frozen"/>
      <selection pane="bottomLeft" activeCell="E132" sqref="E132:E141"/>
    </sheetView>
  </sheetViews>
  <sheetFormatPr defaultRowHeight="13.5" x14ac:dyDescent="0.15"/>
  <cols>
    <col min="1" max="1" width="14.75" customWidth="1"/>
    <col min="2" max="2" width="31.125" customWidth="1"/>
  </cols>
  <sheetData>
    <row r="1" spans="1:5" x14ac:dyDescent="0.15">
      <c r="A1" s="39" t="s">
        <v>122</v>
      </c>
      <c r="B1" s="38"/>
      <c r="C1" s="38"/>
      <c r="D1" s="38"/>
      <c r="E1" s="54" t="s">
        <v>30</v>
      </c>
    </row>
    <row r="2" spans="1:5" x14ac:dyDescent="0.15">
      <c r="A2" s="105" t="s">
        <v>160</v>
      </c>
      <c r="B2" t="s">
        <v>105</v>
      </c>
      <c r="C2" t="s">
        <v>56</v>
      </c>
      <c r="D2">
        <f>注文書!$H$16</f>
        <v>0</v>
      </c>
      <c r="E2" s="54" t="s">
        <v>127</v>
      </c>
    </row>
    <row r="3" spans="1:5" x14ac:dyDescent="0.15">
      <c r="A3" s="105" t="s">
        <v>160</v>
      </c>
      <c r="B3" t="s">
        <v>105</v>
      </c>
      <c r="C3" t="s">
        <v>44</v>
      </c>
      <c r="D3">
        <f>注文書!$I$16</f>
        <v>0</v>
      </c>
      <c r="E3" s="54" t="s">
        <v>127</v>
      </c>
    </row>
    <row r="4" spans="1:5" x14ac:dyDescent="0.15">
      <c r="A4" s="105" t="s">
        <v>160</v>
      </c>
      <c r="B4" t="s">
        <v>105</v>
      </c>
      <c r="C4" t="s">
        <v>43</v>
      </c>
      <c r="D4">
        <f>注文書!$J$16</f>
        <v>0</v>
      </c>
      <c r="E4" s="54" t="s">
        <v>127</v>
      </c>
    </row>
    <row r="5" spans="1:5" x14ac:dyDescent="0.15">
      <c r="A5" s="105" t="s">
        <v>160</v>
      </c>
      <c r="B5" t="s">
        <v>105</v>
      </c>
      <c r="C5" t="s">
        <v>45</v>
      </c>
      <c r="D5">
        <f>注文書!$K$16</f>
        <v>0</v>
      </c>
      <c r="E5" s="54" t="s">
        <v>127</v>
      </c>
    </row>
    <row r="6" spans="1:5" x14ac:dyDescent="0.15">
      <c r="A6" s="105" t="s">
        <v>160</v>
      </c>
      <c r="B6" t="s">
        <v>105</v>
      </c>
      <c r="C6" t="s">
        <v>46</v>
      </c>
      <c r="D6">
        <f>注文書!$L$16</f>
        <v>0</v>
      </c>
      <c r="E6" s="54" t="s">
        <v>127</v>
      </c>
    </row>
    <row r="7" spans="1:5" x14ac:dyDescent="0.15">
      <c r="A7" s="105" t="s">
        <v>160</v>
      </c>
      <c r="B7" t="s">
        <v>105</v>
      </c>
      <c r="C7" t="s">
        <v>47</v>
      </c>
      <c r="D7">
        <f>注文書!$M$16</f>
        <v>0</v>
      </c>
      <c r="E7" s="54" t="s">
        <v>127</v>
      </c>
    </row>
    <row r="8" spans="1:5" x14ac:dyDescent="0.15">
      <c r="A8" s="105" t="s">
        <v>160</v>
      </c>
      <c r="B8" t="s">
        <v>105</v>
      </c>
      <c r="C8" t="s">
        <v>48</v>
      </c>
      <c r="D8">
        <f>注文書!$N$16</f>
        <v>0</v>
      </c>
      <c r="E8" s="54" t="s">
        <v>127</v>
      </c>
    </row>
    <row r="9" spans="1:5" x14ac:dyDescent="0.15">
      <c r="A9" s="105" t="s">
        <v>160</v>
      </c>
      <c r="B9" t="s">
        <v>105</v>
      </c>
      <c r="C9" t="s">
        <v>52</v>
      </c>
      <c r="D9">
        <f>注文書!$O$16</f>
        <v>0</v>
      </c>
      <c r="E9" s="54" t="s">
        <v>127</v>
      </c>
    </row>
    <row r="10" spans="1:5" x14ac:dyDescent="0.15">
      <c r="A10" s="105" t="s">
        <v>160</v>
      </c>
      <c r="B10" t="s">
        <v>105</v>
      </c>
      <c r="C10" t="s">
        <v>69</v>
      </c>
      <c r="D10">
        <f>注文書!$P$16</f>
        <v>0</v>
      </c>
      <c r="E10" s="54" t="s">
        <v>127</v>
      </c>
    </row>
    <row r="11" spans="1:5" x14ac:dyDescent="0.15">
      <c r="A11" s="105" t="s">
        <v>160</v>
      </c>
      <c r="B11" t="s">
        <v>105</v>
      </c>
      <c r="C11" t="s">
        <v>53</v>
      </c>
      <c r="D11">
        <f>注文書!$Q$16</f>
        <v>0</v>
      </c>
      <c r="E11" s="54" t="s">
        <v>127</v>
      </c>
    </row>
    <row r="12" spans="1:5" x14ac:dyDescent="0.15">
      <c r="A12" s="105" t="s">
        <v>160</v>
      </c>
      <c r="B12" t="s">
        <v>105</v>
      </c>
      <c r="C12" t="s">
        <v>70</v>
      </c>
      <c r="D12">
        <f>注文書!$R$16</f>
        <v>0</v>
      </c>
      <c r="E12" s="54" t="s">
        <v>127</v>
      </c>
    </row>
    <row r="13" spans="1:5" x14ac:dyDescent="0.15">
      <c r="A13" s="106" t="s">
        <v>161</v>
      </c>
      <c r="B13" t="s">
        <v>104</v>
      </c>
      <c r="C13" t="s">
        <v>44</v>
      </c>
      <c r="D13">
        <f>注文書!$I$18</f>
        <v>0</v>
      </c>
      <c r="E13" s="55" t="str">
        <f>IF(注文書!$I$19="","",注文書!$I$19)</f>
        <v/>
      </c>
    </row>
    <row r="14" spans="1:5" x14ac:dyDescent="0.15">
      <c r="A14" s="106" t="s">
        <v>161</v>
      </c>
      <c r="B14" t="s">
        <v>104</v>
      </c>
      <c r="C14" t="s">
        <v>43</v>
      </c>
      <c r="D14">
        <f>注文書!$J$18</f>
        <v>0</v>
      </c>
      <c r="E14" s="55" t="str">
        <f>IF(注文書!$J$19="","",注文書!$J$19)</f>
        <v/>
      </c>
    </row>
    <row r="15" spans="1:5" x14ac:dyDescent="0.15">
      <c r="A15" s="106" t="s">
        <v>161</v>
      </c>
      <c r="B15" t="s">
        <v>104</v>
      </c>
      <c r="C15" t="s">
        <v>45</v>
      </c>
      <c r="D15">
        <f>注文書!$K$18</f>
        <v>0</v>
      </c>
      <c r="E15" s="55" t="str">
        <f>IF(注文書!$K$19="","",注文書!$K$19)</f>
        <v/>
      </c>
    </row>
    <row r="16" spans="1:5" x14ac:dyDescent="0.15">
      <c r="A16" s="106" t="s">
        <v>161</v>
      </c>
      <c r="B16" t="s">
        <v>104</v>
      </c>
      <c r="C16" t="s">
        <v>46</v>
      </c>
      <c r="D16">
        <f>注文書!$L$18</f>
        <v>0</v>
      </c>
      <c r="E16" s="55" t="str">
        <f>IF(注文書!$L$19="","",注文書!$L$19)</f>
        <v/>
      </c>
    </row>
    <row r="17" spans="1:5" x14ac:dyDescent="0.15">
      <c r="A17" s="106" t="s">
        <v>161</v>
      </c>
      <c r="B17" t="s">
        <v>104</v>
      </c>
      <c r="C17" t="s">
        <v>47</v>
      </c>
      <c r="D17">
        <f>注文書!$M$18</f>
        <v>0</v>
      </c>
      <c r="E17" s="55" t="str">
        <f>IF(注文書!$M$19="","",注文書!$M$19)</f>
        <v/>
      </c>
    </row>
    <row r="18" spans="1:5" x14ac:dyDescent="0.15">
      <c r="A18" s="106" t="s">
        <v>161</v>
      </c>
      <c r="B18" t="s">
        <v>104</v>
      </c>
      <c r="C18" t="s">
        <v>48</v>
      </c>
      <c r="D18">
        <f>注文書!$N$18</f>
        <v>0</v>
      </c>
      <c r="E18" s="55" t="str">
        <f>IF(注文書!$N$19="","",注文書!$N$19)</f>
        <v/>
      </c>
    </row>
    <row r="19" spans="1:5" x14ac:dyDescent="0.15">
      <c r="A19" s="106" t="s">
        <v>161</v>
      </c>
      <c r="B19" t="s">
        <v>104</v>
      </c>
      <c r="C19" t="s">
        <v>52</v>
      </c>
      <c r="D19">
        <f>注文書!$O$18</f>
        <v>0</v>
      </c>
      <c r="E19" s="55" t="str">
        <f>IF(注文書!$O$19="","",注文書!$O$19)</f>
        <v/>
      </c>
    </row>
    <row r="20" spans="1:5" x14ac:dyDescent="0.15">
      <c r="A20" s="106" t="s">
        <v>161</v>
      </c>
      <c r="B20" t="s">
        <v>104</v>
      </c>
      <c r="C20" t="s">
        <v>69</v>
      </c>
      <c r="D20">
        <f>注文書!$P$18</f>
        <v>0</v>
      </c>
      <c r="E20" s="55" t="str">
        <f>IF(注文書!$P$19="","",注文書!$P$19)</f>
        <v/>
      </c>
    </row>
    <row r="21" spans="1:5" x14ac:dyDescent="0.15">
      <c r="A21" s="106" t="s">
        <v>161</v>
      </c>
      <c r="B21" t="s">
        <v>104</v>
      </c>
      <c r="C21" t="s">
        <v>53</v>
      </c>
      <c r="D21">
        <f>注文書!$Q$18</f>
        <v>0</v>
      </c>
      <c r="E21" s="55" t="str">
        <f>IF(注文書!$Q$19="","",注文書!$Q$19)</f>
        <v/>
      </c>
    </row>
    <row r="22" spans="1:5" x14ac:dyDescent="0.15">
      <c r="A22" s="106" t="s">
        <v>161</v>
      </c>
      <c r="B22" t="s">
        <v>104</v>
      </c>
      <c r="C22" t="s">
        <v>70</v>
      </c>
      <c r="D22">
        <f>注文書!$R$18</f>
        <v>0</v>
      </c>
      <c r="E22" s="55" t="str">
        <f>IF(注文書!$R$19="","",注文書!$R$19)</f>
        <v/>
      </c>
    </row>
    <row r="23" spans="1:5" x14ac:dyDescent="0.15">
      <c r="A23" s="107" t="s">
        <v>162</v>
      </c>
      <c r="B23" t="s">
        <v>106</v>
      </c>
      <c r="C23" t="s">
        <v>44</v>
      </c>
      <c r="D23">
        <f>注文書!$I$21</f>
        <v>0</v>
      </c>
      <c r="E23" s="55" t="str">
        <f>IF(注文書!$I$22="","",注文書!$I$22)</f>
        <v/>
      </c>
    </row>
    <row r="24" spans="1:5" x14ac:dyDescent="0.15">
      <c r="A24" s="107" t="s">
        <v>162</v>
      </c>
      <c r="B24" t="s">
        <v>106</v>
      </c>
      <c r="C24" t="s">
        <v>43</v>
      </c>
      <c r="D24">
        <f>注文書!$J$21</f>
        <v>0</v>
      </c>
      <c r="E24" s="55" t="str">
        <f>IF(注文書!$J$22="","",注文書!$J$22)</f>
        <v/>
      </c>
    </row>
    <row r="25" spans="1:5" x14ac:dyDescent="0.15">
      <c r="A25" s="107" t="s">
        <v>162</v>
      </c>
      <c r="B25" t="s">
        <v>106</v>
      </c>
      <c r="C25" t="s">
        <v>45</v>
      </c>
      <c r="D25">
        <f>注文書!$K$21</f>
        <v>0</v>
      </c>
      <c r="E25" s="55" t="str">
        <f>IF(注文書!$K$22="","",注文書!$K$22)</f>
        <v/>
      </c>
    </row>
    <row r="26" spans="1:5" x14ac:dyDescent="0.15">
      <c r="A26" s="107" t="s">
        <v>162</v>
      </c>
      <c r="B26" t="s">
        <v>106</v>
      </c>
      <c r="C26" t="s">
        <v>46</v>
      </c>
      <c r="D26">
        <f>注文書!$L$21</f>
        <v>0</v>
      </c>
      <c r="E26" s="55" t="str">
        <f>IF(注文書!$L$22="","",注文書!$L$22)</f>
        <v/>
      </c>
    </row>
    <row r="27" spans="1:5" x14ac:dyDescent="0.15">
      <c r="A27" s="107" t="s">
        <v>162</v>
      </c>
      <c r="B27" t="s">
        <v>106</v>
      </c>
      <c r="C27" t="s">
        <v>47</v>
      </c>
      <c r="D27">
        <f>注文書!$M$21</f>
        <v>0</v>
      </c>
      <c r="E27" s="55" t="str">
        <f>IF(注文書!$M$22="","",注文書!$M$22)</f>
        <v/>
      </c>
    </row>
    <row r="28" spans="1:5" x14ac:dyDescent="0.15">
      <c r="A28" s="107" t="s">
        <v>162</v>
      </c>
      <c r="B28" t="s">
        <v>106</v>
      </c>
      <c r="C28" t="s">
        <v>48</v>
      </c>
      <c r="D28">
        <f>注文書!$N$21</f>
        <v>0</v>
      </c>
      <c r="E28" s="55" t="str">
        <f>IF(注文書!$N$22="","",注文書!$N$22)</f>
        <v/>
      </c>
    </row>
    <row r="29" spans="1:5" x14ac:dyDescent="0.15">
      <c r="A29" s="107" t="s">
        <v>162</v>
      </c>
      <c r="B29" t="s">
        <v>106</v>
      </c>
      <c r="C29" t="s">
        <v>52</v>
      </c>
      <c r="D29">
        <f>注文書!$O$21</f>
        <v>0</v>
      </c>
      <c r="E29" s="55" t="str">
        <f>IF(注文書!$O$22="","",注文書!$O$22)</f>
        <v/>
      </c>
    </row>
    <row r="30" spans="1:5" x14ac:dyDescent="0.15">
      <c r="A30" s="107" t="s">
        <v>162</v>
      </c>
      <c r="B30" t="s">
        <v>106</v>
      </c>
      <c r="C30" t="s">
        <v>69</v>
      </c>
      <c r="D30">
        <f>注文書!$P$21</f>
        <v>0</v>
      </c>
      <c r="E30" s="55" t="str">
        <f>IF(注文書!$P$22="","",注文書!$P$22)</f>
        <v/>
      </c>
    </row>
    <row r="31" spans="1:5" x14ac:dyDescent="0.15">
      <c r="A31" s="107" t="s">
        <v>162</v>
      </c>
      <c r="B31" t="s">
        <v>106</v>
      </c>
      <c r="C31" t="s">
        <v>53</v>
      </c>
      <c r="D31">
        <f>注文書!$Q$21</f>
        <v>0</v>
      </c>
      <c r="E31" s="55" t="str">
        <f>IF(注文書!$Q$22="","",注文書!$Q$22)</f>
        <v/>
      </c>
    </row>
    <row r="32" spans="1:5" x14ac:dyDescent="0.15">
      <c r="A32" s="107" t="s">
        <v>162</v>
      </c>
      <c r="B32" t="s">
        <v>106</v>
      </c>
      <c r="C32" t="s">
        <v>70</v>
      </c>
      <c r="D32">
        <f>注文書!$R$21</f>
        <v>0</v>
      </c>
      <c r="E32" s="55" t="str">
        <f>IF(注文書!$R$22="","",注文書!$R$22)</f>
        <v/>
      </c>
    </row>
    <row r="33" spans="1:5" x14ac:dyDescent="0.15">
      <c r="A33" s="106" t="s">
        <v>163</v>
      </c>
      <c r="B33" t="s">
        <v>107</v>
      </c>
      <c r="C33" t="s">
        <v>44</v>
      </c>
      <c r="D33">
        <f>注文書!$I$24</f>
        <v>0</v>
      </c>
      <c r="E33" s="55" t="str">
        <f>IF(注文書!$I$25="","",注文書!$I$25)</f>
        <v/>
      </c>
    </row>
    <row r="34" spans="1:5" x14ac:dyDescent="0.15">
      <c r="A34" s="106" t="s">
        <v>163</v>
      </c>
      <c r="B34" t="s">
        <v>107</v>
      </c>
      <c r="C34" t="s">
        <v>43</v>
      </c>
      <c r="D34">
        <f>注文書!$J$24</f>
        <v>0</v>
      </c>
      <c r="E34" s="55" t="str">
        <f>IF(注文書!$J$25="","",注文書!$J$25)</f>
        <v/>
      </c>
    </row>
    <row r="35" spans="1:5" x14ac:dyDescent="0.15">
      <c r="A35" s="106" t="s">
        <v>163</v>
      </c>
      <c r="B35" t="s">
        <v>107</v>
      </c>
      <c r="C35" t="s">
        <v>45</v>
      </c>
      <c r="D35">
        <f>注文書!$K$24</f>
        <v>0</v>
      </c>
      <c r="E35" s="55" t="str">
        <f>IF(注文書!$K$25="","",注文書!$K$25)</f>
        <v/>
      </c>
    </row>
    <row r="36" spans="1:5" x14ac:dyDescent="0.15">
      <c r="A36" s="106" t="s">
        <v>163</v>
      </c>
      <c r="B36" t="s">
        <v>107</v>
      </c>
      <c r="C36" t="s">
        <v>46</v>
      </c>
      <c r="D36">
        <f>注文書!$L$24</f>
        <v>0</v>
      </c>
      <c r="E36" s="55" t="str">
        <f>IF(注文書!$L$25="","",注文書!$L$25)</f>
        <v/>
      </c>
    </row>
    <row r="37" spans="1:5" x14ac:dyDescent="0.15">
      <c r="A37" s="106" t="s">
        <v>163</v>
      </c>
      <c r="B37" t="s">
        <v>107</v>
      </c>
      <c r="C37" t="s">
        <v>47</v>
      </c>
      <c r="D37">
        <f>注文書!$M$24</f>
        <v>0</v>
      </c>
      <c r="E37" s="55" t="str">
        <f>IF(注文書!$M$25="","",注文書!$M$25)</f>
        <v/>
      </c>
    </row>
    <row r="38" spans="1:5" x14ac:dyDescent="0.15">
      <c r="A38" s="106" t="s">
        <v>163</v>
      </c>
      <c r="B38" t="s">
        <v>107</v>
      </c>
      <c r="C38" t="s">
        <v>48</v>
      </c>
      <c r="D38">
        <f>注文書!$N$24</f>
        <v>0</v>
      </c>
      <c r="E38" s="55" t="str">
        <f>IF(注文書!$N$25="","",注文書!$N$25)</f>
        <v/>
      </c>
    </row>
    <row r="39" spans="1:5" x14ac:dyDescent="0.15">
      <c r="A39" s="106" t="s">
        <v>163</v>
      </c>
      <c r="B39" t="s">
        <v>107</v>
      </c>
      <c r="C39" t="s">
        <v>52</v>
      </c>
      <c r="D39">
        <f>注文書!$O$24</f>
        <v>0</v>
      </c>
      <c r="E39" s="55" t="str">
        <f>IF(注文書!$O$25="","",注文書!$O$25)</f>
        <v/>
      </c>
    </row>
    <row r="40" spans="1:5" x14ac:dyDescent="0.15">
      <c r="A40" s="106" t="s">
        <v>163</v>
      </c>
      <c r="B40" t="s">
        <v>107</v>
      </c>
      <c r="C40" t="s">
        <v>69</v>
      </c>
      <c r="D40">
        <f>注文書!$P$24</f>
        <v>0</v>
      </c>
      <c r="E40" s="55" t="str">
        <f>IF(注文書!$P$25="","",注文書!$P$25)</f>
        <v/>
      </c>
    </row>
    <row r="41" spans="1:5" x14ac:dyDescent="0.15">
      <c r="A41" s="106" t="s">
        <v>163</v>
      </c>
      <c r="B41" t="s">
        <v>107</v>
      </c>
      <c r="C41" t="s">
        <v>53</v>
      </c>
      <c r="D41">
        <f>注文書!$Q$24</f>
        <v>0</v>
      </c>
      <c r="E41" s="55" t="str">
        <f>IF(注文書!$Q$25="","",注文書!$Q$25)</f>
        <v/>
      </c>
    </row>
    <row r="42" spans="1:5" x14ac:dyDescent="0.15">
      <c r="A42" s="106" t="s">
        <v>163</v>
      </c>
      <c r="B42" t="s">
        <v>107</v>
      </c>
      <c r="C42" t="s">
        <v>70</v>
      </c>
      <c r="D42">
        <f>注文書!$R$24</f>
        <v>0</v>
      </c>
      <c r="E42" s="55" t="str">
        <f>IF(注文書!$R$25="","",注文書!$R$25)</f>
        <v/>
      </c>
    </row>
    <row r="43" spans="1:5" x14ac:dyDescent="0.15">
      <c r="A43" s="107" t="s">
        <v>207</v>
      </c>
      <c r="B43" t="s">
        <v>108</v>
      </c>
      <c r="C43" t="s">
        <v>44</v>
      </c>
      <c r="D43">
        <f>注文書!$I$27</f>
        <v>0</v>
      </c>
      <c r="E43" s="55" t="str">
        <f>IF(注文書!$I$28="","",注文書!$I$28)</f>
        <v/>
      </c>
    </row>
    <row r="44" spans="1:5" x14ac:dyDescent="0.15">
      <c r="A44" s="107" t="s">
        <v>207</v>
      </c>
      <c r="B44" t="s">
        <v>108</v>
      </c>
      <c r="C44" t="s">
        <v>43</v>
      </c>
      <c r="D44">
        <f>注文書!$J$27</f>
        <v>0</v>
      </c>
      <c r="E44" s="55" t="str">
        <f>IF(注文書!$J$28="","",注文書!$J$28)</f>
        <v/>
      </c>
    </row>
    <row r="45" spans="1:5" x14ac:dyDescent="0.15">
      <c r="A45" s="107" t="s">
        <v>207</v>
      </c>
      <c r="B45" t="s">
        <v>108</v>
      </c>
      <c r="C45" t="s">
        <v>45</v>
      </c>
      <c r="D45">
        <f>注文書!$K$27</f>
        <v>0</v>
      </c>
      <c r="E45" s="55" t="str">
        <f>IF(注文書!$K$28="","",注文書!$K$28)</f>
        <v/>
      </c>
    </row>
    <row r="46" spans="1:5" x14ac:dyDescent="0.15">
      <c r="A46" s="107" t="s">
        <v>207</v>
      </c>
      <c r="B46" t="s">
        <v>108</v>
      </c>
      <c r="C46" t="s">
        <v>46</v>
      </c>
      <c r="D46">
        <f>注文書!$L$27</f>
        <v>0</v>
      </c>
      <c r="E46" s="55" t="str">
        <f>IF(注文書!$L$28="","",注文書!$L$28)</f>
        <v/>
      </c>
    </row>
    <row r="47" spans="1:5" x14ac:dyDescent="0.15">
      <c r="A47" s="107" t="s">
        <v>207</v>
      </c>
      <c r="B47" t="s">
        <v>108</v>
      </c>
      <c r="C47" t="s">
        <v>47</v>
      </c>
      <c r="D47">
        <f>注文書!$M$27</f>
        <v>0</v>
      </c>
      <c r="E47" s="55" t="str">
        <f>IF(注文書!$M$28="","",注文書!$M$28)</f>
        <v/>
      </c>
    </row>
    <row r="48" spans="1:5" x14ac:dyDescent="0.15">
      <c r="A48" s="107" t="s">
        <v>207</v>
      </c>
      <c r="B48" t="s">
        <v>108</v>
      </c>
      <c r="C48" t="s">
        <v>48</v>
      </c>
      <c r="D48">
        <f>注文書!$N$27</f>
        <v>0</v>
      </c>
      <c r="E48" s="55" t="str">
        <f>IF(注文書!$N$28="","",注文書!$N$28)</f>
        <v/>
      </c>
    </row>
    <row r="49" spans="1:5" x14ac:dyDescent="0.15">
      <c r="A49" s="107" t="s">
        <v>207</v>
      </c>
      <c r="B49" t="s">
        <v>108</v>
      </c>
      <c r="C49" t="s">
        <v>52</v>
      </c>
      <c r="D49">
        <f>注文書!$O$27</f>
        <v>0</v>
      </c>
      <c r="E49" s="55" t="str">
        <f>IF(注文書!$O$28="","",注文書!$O$28)</f>
        <v/>
      </c>
    </row>
    <row r="50" spans="1:5" x14ac:dyDescent="0.15">
      <c r="A50" s="107" t="s">
        <v>207</v>
      </c>
      <c r="B50" t="s">
        <v>108</v>
      </c>
      <c r="C50" t="s">
        <v>69</v>
      </c>
      <c r="D50">
        <f>注文書!$P$27</f>
        <v>0</v>
      </c>
      <c r="E50" s="55" t="str">
        <f>IF(注文書!$P$28="","",注文書!$P$28)</f>
        <v/>
      </c>
    </row>
    <row r="51" spans="1:5" x14ac:dyDescent="0.15">
      <c r="A51" s="107" t="s">
        <v>207</v>
      </c>
      <c r="B51" t="s">
        <v>108</v>
      </c>
      <c r="C51" t="s">
        <v>53</v>
      </c>
      <c r="D51">
        <f>注文書!$Q$27</f>
        <v>0</v>
      </c>
      <c r="E51" s="55" t="str">
        <f>IF(注文書!$Q$28="","",注文書!$Q$28)</f>
        <v/>
      </c>
    </row>
    <row r="52" spans="1:5" x14ac:dyDescent="0.15">
      <c r="A52" s="107" t="s">
        <v>207</v>
      </c>
      <c r="B52" t="s">
        <v>108</v>
      </c>
      <c r="C52" t="s">
        <v>70</v>
      </c>
      <c r="D52">
        <f>注文書!$R$27</f>
        <v>0</v>
      </c>
      <c r="E52" s="55" t="str">
        <f>IF(注文書!$R$28="","",注文書!$R$28)</f>
        <v/>
      </c>
    </row>
    <row r="53" spans="1:5" x14ac:dyDescent="0.15">
      <c r="A53" s="108" t="s">
        <v>164</v>
      </c>
      <c r="B53" t="s">
        <v>109</v>
      </c>
      <c r="C53" t="s">
        <v>44</v>
      </c>
      <c r="D53">
        <f>注文書!$I$30</f>
        <v>0</v>
      </c>
      <c r="E53" s="54" t="s">
        <v>127</v>
      </c>
    </row>
    <row r="54" spans="1:5" x14ac:dyDescent="0.15">
      <c r="A54" s="108" t="s">
        <v>164</v>
      </c>
      <c r="B54" t="s">
        <v>109</v>
      </c>
      <c r="C54" t="s">
        <v>43</v>
      </c>
      <c r="D54">
        <f>注文書!$J$30</f>
        <v>0</v>
      </c>
      <c r="E54" s="54" t="s">
        <v>127</v>
      </c>
    </row>
    <row r="55" spans="1:5" x14ac:dyDescent="0.15">
      <c r="A55" s="108" t="s">
        <v>164</v>
      </c>
      <c r="B55" t="s">
        <v>109</v>
      </c>
      <c r="C55" t="s">
        <v>45</v>
      </c>
      <c r="D55">
        <f>注文書!$K$30</f>
        <v>0</v>
      </c>
      <c r="E55" s="54" t="s">
        <v>127</v>
      </c>
    </row>
    <row r="56" spans="1:5" x14ac:dyDescent="0.15">
      <c r="A56" s="108" t="s">
        <v>164</v>
      </c>
      <c r="B56" t="s">
        <v>109</v>
      </c>
      <c r="C56" t="s">
        <v>46</v>
      </c>
      <c r="D56">
        <f>注文書!$L$30</f>
        <v>0</v>
      </c>
      <c r="E56" s="54" t="s">
        <v>127</v>
      </c>
    </row>
    <row r="57" spans="1:5" x14ac:dyDescent="0.15">
      <c r="A57" s="108" t="s">
        <v>164</v>
      </c>
      <c r="B57" t="s">
        <v>109</v>
      </c>
      <c r="C57" t="s">
        <v>47</v>
      </c>
      <c r="D57">
        <f>注文書!$M$30</f>
        <v>0</v>
      </c>
      <c r="E57" s="54" t="s">
        <v>127</v>
      </c>
    </row>
    <row r="58" spans="1:5" x14ac:dyDescent="0.15">
      <c r="A58" s="108" t="s">
        <v>164</v>
      </c>
      <c r="B58" t="s">
        <v>109</v>
      </c>
      <c r="C58" t="s">
        <v>48</v>
      </c>
      <c r="D58">
        <f>注文書!$N$30</f>
        <v>0</v>
      </c>
      <c r="E58" s="54" t="s">
        <v>127</v>
      </c>
    </row>
    <row r="59" spans="1:5" x14ac:dyDescent="0.15">
      <c r="A59" s="108" t="s">
        <v>164</v>
      </c>
      <c r="B59" t="s">
        <v>109</v>
      </c>
      <c r="C59" t="s">
        <v>52</v>
      </c>
      <c r="D59">
        <f>注文書!$O$30</f>
        <v>0</v>
      </c>
      <c r="E59" s="54" t="s">
        <v>127</v>
      </c>
    </row>
    <row r="60" spans="1:5" x14ac:dyDescent="0.15">
      <c r="A60" s="108" t="s">
        <v>164</v>
      </c>
      <c r="B60" t="s">
        <v>109</v>
      </c>
      <c r="C60" t="s">
        <v>69</v>
      </c>
      <c r="D60">
        <f>注文書!$P$30</f>
        <v>0</v>
      </c>
      <c r="E60" s="54" t="s">
        <v>127</v>
      </c>
    </row>
    <row r="61" spans="1:5" x14ac:dyDescent="0.15">
      <c r="A61" s="108" t="s">
        <v>164</v>
      </c>
      <c r="B61" t="s">
        <v>109</v>
      </c>
      <c r="C61" t="s">
        <v>53</v>
      </c>
      <c r="D61">
        <f>注文書!$Q$30</f>
        <v>0</v>
      </c>
      <c r="E61" s="54" t="s">
        <v>127</v>
      </c>
    </row>
    <row r="62" spans="1:5" x14ac:dyDescent="0.15">
      <c r="A62" s="108" t="s">
        <v>164</v>
      </c>
      <c r="B62" t="s">
        <v>109</v>
      </c>
      <c r="C62" t="s">
        <v>70</v>
      </c>
      <c r="D62">
        <f>注文書!$R$30</f>
        <v>0</v>
      </c>
      <c r="E62" s="54" t="s">
        <v>127</v>
      </c>
    </row>
    <row r="63" spans="1:5" x14ac:dyDescent="0.15">
      <c r="A63" s="109" t="s">
        <v>165</v>
      </c>
      <c r="B63" t="s">
        <v>110</v>
      </c>
      <c r="C63" t="s">
        <v>44</v>
      </c>
      <c r="D63">
        <f>注文書!$I$32</f>
        <v>0</v>
      </c>
      <c r="E63" s="54" t="s">
        <v>127</v>
      </c>
    </row>
    <row r="64" spans="1:5" x14ac:dyDescent="0.15">
      <c r="A64" s="109" t="s">
        <v>165</v>
      </c>
      <c r="B64" t="s">
        <v>110</v>
      </c>
      <c r="C64" t="s">
        <v>43</v>
      </c>
      <c r="D64">
        <f>注文書!$J$32</f>
        <v>0</v>
      </c>
      <c r="E64" s="54" t="s">
        <v>127</v>
      </c>
    </row>
    <row r="65" spans="1:5" x14ac:dyDescent="0.15">
      <c r="A65" s="109" t="s">
        <v>165</v>
      </c>
      <c r="B65" t="s">
        <v>110</v>
      </c>
      <c r="C65" t="s">
        <v>45</v>
      </c>
      <c r="D65">
        <f>注文書!$K$32</f>
        <v>0</v>
      </c>
      <c r="E65" s="54" t="s">
        <v>127</v>
      </c>
    </row>
    <row r="66" spans="1:5" x14ac:dyDescent="0.15">
      <c r="A66" s="109" t="s">
        <v>165</v>
      </c>
      <c r="B66" t="s">
        <v>110</v>
      </c>
      <c r="C66" t="s">
        <v>46</v>
      </c>
      <c r="D66">
        <f>注文書!$L$32</f>
        <v>0</v>
      </c>
      <c r="E66" s="54" t="s">
        <v>127</v>
      </c>
    </row>
    <row r="67" spans="1:5" x14ac:dyDescent="0.15">
      <c r="A67" s="109" t="s">
        <v>165</v>
      </c>
      <c r="B67" t="s">
        <v>110</v>
      </c>
      <c r="C67" t="s">
        <v>47</v>
      </c>
      <c r="D67">
        <f>注文書!$M$32</f>
        <v>0</v>
      </c>
      <c r="E67" s="54" t="s">
        <v>127</v>
      </c>
    </row>
    <row r="68" spans="1:5" x14ac:dyDescent="0.15">
      <c r="A68" s="109" t="s">
        <v>165</v>
      </c>
      <c r="B68" t="s">
        <v>110</v>
      </c>
      <c r="C68" t="s">
        <v>48</v>
      </c>
      <c r="D68">
        <f>注文書!$N$32</f>
        <v>0</v>
      </c>
      <c r="E68" s="54" t="s">
        <v>127</v>
      </c>
    </row>
    <row r="69" spans="1:5" x14ac:dyDescent="0.15">
      <c r="A69" s="109" t="s">
        <v>165</v>
      </c>
      <c r="B69" t="s">
        <v>110</v>
      </c>
      <c r="C69" t="s">
        <v>52</v>
      </c>
      <c r="D69">
        <f>注文書!$O$32</f>
        <v>0</v>
      </c>
      <c r="E69" s="54" t="s">
        <v>127</v>
      </c>
    </row>
    <row r="70" spans="1:5" x14ac:dyDescent="0.15">
      <c r="A70" s="109" t="s">
        <v>165</v>
      </c>
      <c r="B70" t="s">
        <v>110</v>
      </c>
      <c r="C70" t="s">
        <v>69</v>
      </c>
      <c r="D70">
        <f>注文書!$P$32</f>
        <v>0</v>
      </c>
      <c r="E70" s="54" t="s">
        <v>127</v>
      </c>
    </row>
    <row r="71" spans="1:5" x14ac:dyDescent="0.15">
      <c r="A71" s="109" t="s">
        <v>165</v>
      </c>
      <c r="B71" t="s">
        <v>110</v>
      </c>
      <c r="C71" t="s">
        <v>53</v>
      </c>
      <c r="D71">
        <f>注文書!$Q$32</f>
        <v>0</v>
      </c>
      <c r="E71" s="54" t="s">
        <v>127</v>
      </c>
    </row>
    <row r="72" spans="1:5" x14ac:dyDescent="0.15">
      <c r="A72" s="109" t="s">
        <v>165</v>
      </c>
      <c r="B72" t="s">
        <v>110</v>
      </c>
      <c r="C72" t="s">
        <v>70</v>
      </c>
      <c r="D72">
        <f>注文書!$R$32</f>
        <v>0</v>
      </c>
      <c r="E72" s="54" t="s">
        <v>127</v>
      </c>
    </row>
    <row r="73" spans="1:5" x14ac:dyDescent="0.15">
      <c r="A73" s="110" t="s">
        <v>166</v>
      </c>
      <c r="B73" t="s">
        <v>111</v>
      </c>
      <c r="C73" t="s">
        <v>44</v>
      </c>
      <c r="D73">
        <f>注文書!$I$34</f>
        <v>0</v>
      </c>
      <c r="E73" s="55" t="str">
        <f>IF(注文書!$I$35="","",注文書!$I$35)</f>
        <v/>
      </c>
    </row>
    <row r="74" spans="1:5" x14ac:dyDescent="0.15">
      <c r="A74" s="110" t="s">
        <v>166</v>
      </c>
      <c r="B74" t="s">
        <v>111</v>
      </c>
      <c r="C74" t="s">
        <v>43</v>
      </c>
      <c r="D74">
        <f>注文書!$J$34</f>
        <v>0</v>
      </c>
      <c r="E74" s="55" t="str">
        <f>IF(注文書!$J$35="","",注文書!$J$35)</f>
        <v/>
      </c>
    </row>
    <row r="75" spans="1:5" x14ac:dyDescent="0.15">
      <c r="A75" s="110" t="s">
        <v>166</v>
      </c>
      <c r="B75" t="s">
        <v>111</v>
      </c>
      <c r="C75" t="s">
        <v>45</v>
      </c>
      <c r="D75">
        <f>注文書!$K$34</f>
        <v>0</v>
      </c>
      <c r="E75" s="55" t="str">
        <f>IF(注文書!$K$35="","",注文書!$K$35)</f>
        <v/>
      </c>
    </row>
    <row r="76" spans="1:5" x14ac:dyDescent="0.15">
      <c r="A76" s="110" t="s">
        <v>166</v>
      </c>
      <c r="B76" t="s">
        <v>111</v>
      </c>
      <c r="C76" t="s">
        <v>46</v>
      </c>
      <c r="D76">
        <f>注文書!$L$34</f>
        <v>0</v>
      </c>
      <c r="E76" s="55" t="str">
        <f>IF(注文書!$L$35="","",注文書!$L$35)</f>
        <v/>
      </c>
    </row>
    <row r="77" spans="1:5" x14ac:dyDescent="0.15">
      <c r="A77" s="110" t="s">
        <v>166</v>
      </c>
      <c r="B77" t="s">
        <v>111</v>
      </c>
      <c r="C77" t="s">
        <v>47</v>
      </c>
      <c r="D77">
        <f>注文書!$M$34</f>
        <v>0</v>
      </c>
      <c r="E77" s="55" t="str">
        <f>IF(注文書!$M$35="","",注文書!$M$35)</f>
        <v/>
      </c>
    </row>
    <row r="78" spans="1:5" x14ac:dyDescent="0.15">
      <c r="A78" s="110" t="s">
        <v>166</v>
      </c>
      <c r="B78" t="s">
        <v>111</v>
      </c>
      <c r="C78" t="s">
        <v>48</v>
      </c>
      <c r="D78">
        <f>注文書!$N$34</f>
        <v>0</v>
      </c>
      <c r="E78" s="55" t="str">
        <f>IF(注文書!$N$35="","",注文書!$N$35)</f>
        <v/>
      </c>
    </row>
    <row r="79" spans="1:5" x14ac:dyDescent="0.15">
      <c r="A79" s="110" t="s">
        <v>166</v>
      </c>
      <c r="B79" t="s">
        <v>111</v>
      </c>
      <c r="C79" t="s">
        <v>52</v>
      </c>
      <c r="D79">
        <f>注文書!$O$34</f>
        <v>0</v>
      </c>
      <c r="E79" s="55" t="str">
        <f>IF(注文書!$O$35="","",注文書!$O$35)</f>
        <v/>
      </c>
    </row>
    <row r="80" spans="1:5" x14ac:dyDescent="0.15">
      <c r="A80" s="111" t="s">
        <v>167</v>
      </c>
      <c r="B80" t="s">
        <v>112</v>
      </c>
      <c r="C80" t="s">
        <v>44</v>
      </c>
      <c r="D80">
        <f>注文書!$I$37</f>
        <v>0</v>
      </c>
      <c r="E80" s="55" t="str">
        <f>IF(注文書!$I$38="","",注文書!$I$38)</f>
        <v/>
      </c>
    </row>
    <row r="81" spans="1:5" x14ac:dyDescent="0.15">
      <c r="A81" s="111" t="s">
        <v>167</v>
      </c>
      <c r="B81" t="s">
        <v>112</v>
      </c>
      <c r="C81" t="s">
        <v>43</v>
      </c>
      <c r="D81">
        <f>注文書!$J$37</f>
        <v>0</v>
      </c>
      <c r="E81" s="55" t="str">
        <f>IF(注文書!$J$38="","",注文書!$J$38)</f>
        <v/>
      </c>
    </row>
    <row r="82" spans="1:5" x14ac:dyDescent="0.15">
      <c r="A82" s="111" t="s">
        <v>167</v>
      </c>
      <c r="B82" t="s">
        <v>112</v>
      </c>
      <c r="C82" t="s">
        <v>45</v>
      </c>
      <c r="D82">
        <f>注文書!$K$37</f>
        <v>0</v>
      </c>
      <c r="E82" s="55" t="str">
        <f>IF(注文書!$K$38="","",注文書!$K$38)</f>
        <v/>
      </c>
    </row>
    <row r="83" spans="1:5" x14ac:dyDescent="0.15">
      <c r="A83" s="111" t="s">
        <v>167</v>
      </c>
      <c r="B83" t="s">
        <v>112</v>
      </c>
      <c r="C83" t="s">
        <v>46</v>
      </c>
      <c r="D83">
        <f>注文書!$L$37</f>
        <v>0</v>
      </c>
      <c r="E83" s="55" t="str">
        <f>IF(注文書!$L$38="","",注文書!$L$38)</f>
        <v/>
      </c>
    </row>
    <row r="84" spans="1:5" x14ac:dyDescent="0.15">
      <c r="A84" s="111" t="s">
        <v>167</v>
      </c>
      <c r="B84" t="s">
        <v>112</v>
      </c>
      <c r="C84" t="s">
        <v>47</v>
      </c>
      <c r="D84">
        <f>注文書!$M$37</f>
        <v>0</v>
      </c>
      <c r="E84" s="55" t="str">
        <f>IF(注文書!$M$38="","",注文書!$M$38)</f>
        <v/>
      </c>
    </row>
    <row r="85" spans="1:5" x14ac:dyDescent="0.15">
      <c r="A85" s="111" t="s">
        <v>167</v>
      </c>
      <c r="B85" t="s">
        <v>112</v>
      </c>
      <c r="C85" t="s">
        <v>48</v>
      </c>
      <c r="D85">
        <f>注文書!$N$37</f>
        <v>0</v>
      </c>
      <c r="E85" s="55" t="str">
        <f>IF(注文書!$N$38="","",注文書!$N$38)</f>
        <v/>
      </c>
    </row>
    <row r="86" spans="1:5" x14ac:dyDescent="0.15">
      <c r="A86" s="111" t="s">
        <v>167</v>
      </c>
      <c r="B86" t="s">
        <v>112</v>
      </c>
      <c r="C86" t="s">
        <v>52</v>
      </c>
      <c r="D86">
        <f>注文書!$O$37</f>
        <v>0</v>
      </c>
      <c r="E86" s="55" t="str">
        <f>IF(注文書!$O$38="","",注文書!$O$38)</f>
        <v/>
      </c>
    </row>
    <row r="87" spans="1:5" x14ac:dyDescent="0.15">
      <c r="A87" s="112" t="s">
        <v>168</v>
      </c>
      <c r="B87" t="s">
        <v>113</v>
      </c>
      <c r="C87" t="s">
        <v>44</v>
      </c>
      <c r="D87">
        <f>注文書!$I$40</f>
        <v>0</v>
      </c>
      <c r="E87" s="54" t="s">
        <v>127</v>
      </c>
    </row>
    <row r="88" spans="1:5" x14ac:dyDescent="0.15">
      <c r="A88" s="112" t="s">
        <v>168</v>
      </c>
      <c r="B88" t="s">
        <v>113</v>
      </c>
      <c r="C88" t="s">
        <v>43</v>
      </c>
      <c r="D88">
        <f>注文書!$J$40</f>
        <v>0</v>
      </c>
      <c r="E88" s="54" t="s">
        <v>127</v>
      </c>
    </row>
    <row r="89" spans="1:5" x14ac:dyDescent="0.15">
      <c r="A89" s="112" t="s">
        <v>168</v>
      </c>
      <c r="B89" t="s">
        <v>113</v>
      </c>
      <c r="C89" t="s">
        <v>45</v>
      </c>
      <c r="D89">
        <f>注文書!$K$40</f>
        <v>0</v>
      </c>
      <c r="E89" s="54" t="s">
        <v>127</v>
      </c>
    </row>
    <row r="90" spans="1:5" x14ac:dyDescent="0.15">
      <c r="A90" s="112" t="s">
        <v>168</v>
      </c>
      <c r="B90" t="s">
        <v>113</v>
      </c>
      <c r="C90" t="s">
        <v>46</v>
      </c>
      <c r="D90">
        <f>注文書!$L$40</f>
        <v>0</v>
      </c>
      <c r="E90" s="54" t="s">
        <v>127</v>
      </c>
    </row>
    <row r="91" spans="1:5" x14ac:dyDescent="0.15">
      <c r="A91" s="112" t="s">
        <v>168</v>
      </c>
      <c r="B91" t="s">
        <v>113</v>
      </c>
      <c r="C91" t="s">
        <v>47</v>
      </c>
      <c r="D91">
        <f>注文書!$M$40</f>
        <v>0</v>
      </c>
      <c r="E91" s="54" t="s">
        <v>127</v>
      </c>
    </row>
    <row r="92" spans="1:5" x14ac:dyDescent="0.15">
      <c r="A92" s="112" t="s">
        <v>168</v>
      </c>
      <c r="B92" t="s">
        <v>113</v>
      </c>
      <c r="C92" t="s">
        <v>48</v>
      </c>
      <c r="D92">
        <f>注文書!$N$40</f>
        <v>0</v>
      </c>
      <c r="E92" s="54" t="s">
        <v>127</v>
      </c>
    </row>
    <row r="93" spans="1:5" x14ac:dyDescent="0.15">
      <c r="A93" s="112" t="s">
        <v>168</v>
      </c>
      <c r="B93" t="s">
        <v>113</v>
      </c>
      <c r="C93" t="s">
        <v>52</v>
      </c>
      <c r="D93">
        <f>注文書!$O$40</f>
        <v>0</v>
      </c>
      <c r="E93" s="54" t="s">
        <v>127</v>
      </c>
    </row>
    <row r="94" spans="1:5" x14ac:dyDescent="0.15">
      <c r="A94" s="113" t="s">
        <v>169</v>
      </c>
      <c r="B94" t="s">
        <v>114</v>
      </c>
      <c r="C94" t="s">
        <v>44</v>
      </c>
      <c r="D94">
        <f>注文書!$I$42</f>
        <v>0</v>
      </c>
      <c r="E94" s="54" t="s">
        <v>127</v>
      </c>
    </row>
    <row r="95" spans="1:5" x14ac:dyDescent="0.15">
      <c r="A95" s="113" t="s">
        <v>169</v>
      </c>
      <c r="B95" t="s">
        <v>114</v>
      </c>
      <c r="C95" t="s">
        <v>43</v>
      </c>
      <c r="D95">
        <f>注文書!$J$42</f>
        <v>0</v>
      </c>
      <c r="E95" s="54" t="s">
        <v>127</v>
      </c>
    </row>
    <row r="96" spans="1:5" x14ac:dyDescent="0.15">
      <c r="A96" s="113" t="s">
        <v>169</v>
      </c>
      <c r="B96" t="s">
        <v>114</v>
      </c>
      <c r="C96" t="s">
        <v>45</v>
      </c>
      <c r="D96">
        <f>注文書!$K$42</f>
        <v>0</v>
      </c>
      <c r="E96" s="54" t="s">
        <v>127</v>
      </c>
    </row>
    <row r="97" spans="1:5" x14ac:dyDescent="0.15">
      <c r="A97" s="113" t="s">
        <v>169</v>
      </c>
      <c r="B97" t="s">
        <v>114</v>
      </c>
      <c r="C97" t="s">
        <v>46</v>
      </c>
      <c r="D97">
        <f>注文書!$L$42</f>
        <v>0</v>
      </c>
      <c r="E97" s="54" t="s">
        <v>127</v>
      </c>
    </row>
    <row r="98" spans="1:5" x14ac:dyDescent="0.15">
      <c r="A98" s="113" t="s">
        <v>169</v>
      </c>
      <c r="B98" t="s">
        <v>114</v>
      </c>
      <c r="C98" t="s">
        <v>47</v>
      </c>
      <c r="D98">
        <f>注文書!$M$42</f>
        <v>0</v>
      </c>
      <c r="E98" s="54" t="s">
        <v>127</v>
      </c>
    </row>
    <row r="99" spans="1:5" x14ac:dyDescent="0.15">
      <c r="A99" s="113" t="s">
        <v>169</v>
      </c>
      <c r="B99" t="s">
        <v>114</v>
      </c>
      <c r="C99" t="s">
        <v>48</v>
      </c>
      <c r="D99">
        <f>注文書!$N$42</f>
        <v>0</v>
      </c>
      <c r="E99" s="54" t="s">
        <v>127</v>
      </c>
    </row>
    <row r="100" spans="1:5" x14ac:dyDescent="0.15">
      <c r="A100" s="113" t="s">
        <v>169</v>
      </c>
      <c r="B100" t="s">
        <v>114</v>
      </c>
      <c r="C100" t="s">
        <v>52</v>
      </c>
      <c r="D100">
        <f>注文書!$O$42</f>
        <v>0</v>
      </c>
      <c r="E100" s="54" t="s">
        <v>127</v>
      </c>
    </row>
    <row r="101" spans="1:5" x14ac:dyDescent="0.15">
      <c r="A101" s="114" t="s">
        <v>170</v>
      </c>
      <c r="B101" t="s">
        <v>115</v>
      </c>
      <c r="C101" t="s">
        <v>56</v>
      </c>
      <c r="D101">
        <f>注文書!$H$45</f>
        <v>0</v>
      </c>
      <c r="E101" s="54" t="s">
        <v>127</v>
      </c>
    </row>
    <row r="102" spans="1:5" x14ac:dyDescent="0.15">
      <c r="A102" s="114" t="s">
        <v>170</v>
      </c>
      <c r="B102" t="s">
        <v>115</v>
      </c>
      <c r="C102" t="s">
        <v>44</v>
      </c>
      <c r="D102">
        <f>注文書!$I$45</f>
        <v>0</v>
      </c>
      <c r="E102" s="54" t="s">
        <v>127</v>
      </c>
    </row>
    <row r="103" spans="1:5" x14ac:dyDescent="0.15">
      <c r="A103" s="114" t="s">
        <v>170</v>
      </c>
      <c r="B103" t="s">
        <v>115</v>
      </c>
      <c r="C103" t="s">
        <v>43</v>
      </c>
      <c r="D103">
        <f>注文書!$J$45</f>
        <v>0</v>
      </c>
      <c r="E103" s="54" t="s">
        <v>127</v>
      </c>
    </row>
    <row r="104" spans="1:5" x14ac:dyDescent="0.15">
      <c r="A104" s="114" t="s">
        <v>170</v>
      </c>
      <c r="B104" t="s">
        <v>115</v>
      </c>
      <c r="C104" t="s">
        <v>45</v>
      </c>
      <c r="D104">
        <f>注文書!$K$45</f>
        <v>0</v>
      </c>
      <c r="E104" s="54" t="s">
        <v>127</v>
      </c>
    </row>
    <row r="105" spans="1:5" x14ac:dyDescent="0.15">
      <c r="A105" s="114" t="s">
        <v>170</v>
      </c>
      <c r="B105" t="s">
        <v>115</v>
      </c>
      <c r="C105" t="s">
        <v>46</v>
      </c>
      <c r="D105">
        <f>注文書!$L$45</f>
        <v>0</v>
      </c>
      <c r="E105" s="54" t="s">
        <v>127</v>
      </c>
    </row>
    <row r="106" spans="1:5" x14ac:dyDescent="0.15">
      <c r="A106" s="114" t="s">
        <v>170</v>
      </c>
      <c r="B106" t="s">
        <v>115</v>
      </c>
      <c r="C106" t="s">
        <v>47</v>
      </c>
      <c r="D106">
        <f>注文書!$M$45</f>
        <v>0</v>
      </c>
      <c r="E106" s="54" t="s">
        <v>127</v>
      </c>
    </row>
    <row r="107" spans="1:5" x14ac:dyDescent="0.15">
      <c r="A107" s="114" t="s">
        <v>170</v>
      </c>
      <c r="B107" t="s">
        <v>115</v>
      </c>
      <c r="C107" t="s">
        <v>48</v>
      </c>
      <c r="D107">
        <f>注文書!$N$45</f>
        <v>0</v>
      </c>
      <c r="E107" s="54" t="s">
        <v>127</v>
      </c>
    </row>
    <row r="108" spans="1:5" x14ac:dyDescent="0.15">
      <c r="A108" s="114" t="s">
        <v>170</v>
      </c>
      <c r="B108" t="s">
        <v>115</v>
      </c>
      <c r="C108" t="s">
        <v>52</v>
      </c>
      <c r="D108">
        <f>注文書!$O$45</f>
        <v>0</v>
      </c>
      <c r="E108" s="54" t="s">
        <v>127</v>
      </c>
    </row>
    <row r="109" spans="1:5" x14ac:dyDescent="0.15">
      <c r="A109" s="114" t="s">
        <v>170</v>
      </c>
      <c r="B109" t="s">
        <v>115</v>
      </c>
      <c r="C109" t="s">
        <v>69</v>
      </c>
      <c r="D109">
        <f>注文書!$P$45</f>
        <v>0</v>
      </c>
      <c r="E109" s="54" t="s">
        <v>127</v>
      </c>
    </row>
    <row r="110" spans="1:5" x14ac:dyDescent="0.15">
      <c r="A110" s="114" t="s">
        <v>170</v>
      </c>
      <c r="B110" t="s">
        <v>115</v>
      </c>
      <c r="C110" t="s">
        <v>53</v>
      </c>
      <c r="D110">
        <f>注文書!$Q$45</f>
        <v>0</v>
      </c>
      <c r="E110" s="54" t="s">
        <v>127</v>
      </c>
    </row>
    <row r="111" spans="1:5" x14ac:dyDescent="0.15">
      <c r="A111" s="114" t="s">
        <v>170</v>
      </c>
      <c r="B111" t="s">
        <v>115</v>
      </c>
      <c r="C111" t="s">
        <v>70</v>
      </c>
      <c r="D111">
        <f>注文書!$R$45</f>
        <v>0</v>
      </c>
      <c r="E111" s="54" t="s">
        <v>127</v>
      </c>
    </row>
    <row r="112" spans="1:5" x14ac:dyDescent="0.15">
      <c r="A112" s="106" t="s">
        <v>171</v>
      </c>
      <c r="B112" t="s">
        <v>116</v>
      </c>
      <c r="C112" t="s">
        <v>44</v>
      </c>
      <c r="D112">
        <f>注文書!$I$47</f>
        <v>0</v>
      </c>
      <c r="E112" s="55" t="str">
        <f>IF(注文書!$I$48="","",注文書!$I$48)</f>
        <v/>
      </c>
    </row>
    <row r="113" spans="1:5" x14ac:dyDescent="0.15">
      <c r="A113" s="106" t="s">
        <v>171</v>
      </c>
      <c r="B113" t="s">
        <v>116</v>
      </c>
      <c r="C113" t="s">
        <v>43</v>
      </c>
      <c r="D113">
        <f>注文書!$J$47</f>
        <v>0</v>
      </c>
      <c r="E113" s="55" t="str">
        <f>IF(注文書!$J$48="","",注文書!$J$48)</f>
        <v/>
      </c>
    </row>
    <row r="114" spans="1:5" x14ac:dyDescent="0.15">
      <c r="A114" s="106" t="s">
        <v>171</v>
      </c>
      <c r="B114" t="s">
        <v>116</v>
      </c>
      <c r="C114" t="s">
        <v>45</v>
      </c>
      <c r="D114">
        <f>注文書!$K$47</f>
        <v>0</v>
      </c>
      <c r="E114" s="55" t="str">
        <f>IF(注文書!$K$48="","",注文書!$K$48)</f>
        <v/>
      </c>
    </row>
    <row r="115" spans="1:5" x14ac:dyDescent="0.15">
      <c r="A115" s="106" t="s">
        <v>171</v>
      </c>
      <c r="B115" t="s">
        <v>116</v>
      </c>
      <c r="C115" t="s">
        <v>46</v>
      </c>
      <c r="D115">
        <f>注文書!$L$47</f>
        <v>0</v>
      </c>
      <c r="E115" s="55" t="str">
        <f>IF(注文書!$L$48="","",注文書!$L$48)</f>
        <v/>
      </c>
    </row>
    <row r="116" spans="1:5" x14ac:dyDescent="0.15">
      <c r="A116" s="106" t="s">
        <v>171</v>
      </c>
      <c r="B116" t="s">
        <v>116</v>
      </c>
      <c r="C116" t="s">
        <v>47</v>
      </c>
      <c r="D116">
        <f>注文書!$M$47</f>
        <v>0</v>
      </c>
      <c r="E116" s="55" t="str">
        <f>IF(注文書!$M$48="","",注文書!$M$48)</f>
        <v/>
      </c>
    </row>
    <row r="117" spans="1:5" x14ac:dyDescent="0.15">
      <c r="A117" s="106" t="s">
        <v>171</v>
      </c>
      <c r="B117" t="s">
        <v>116</v>
      </c>
      <c r="C117" t="s">
        <v>48</v>
      </c>
      <c r="D117">
        <f>注文書!$N$47</f>
        <v>0</v>
      </c>
      <c r="E117" s="55" t="str">
        <f>IF(注文書!$N$48="","",注文書!$N$48)</f>
        <v/>
      </c>
    </row>
    <row r="118" spans="1:5" x14ac:dyDescent="0.15">
      <c r="A118" s="106" t="s">
        <v>171</v>
      </c>
      <c r="B118" t="s">
        <v>116</v>
      </c>
      <c r="C118" t="s">
        <v>52</v>
      </c>
      <c r="D118">
        <f>注文書!$O$47</f>
        <v>0</v>
      </c>
      <c r="E118" s="55" t="str">
        <f>IF(注文書!$O$48="","",注文書!$O$48)</f>
        <v/>
      </c>
    </row>
    <row r="119" spans="1:5" x14ac:dyDescent="0.15">
      <c r="A119" s="106" t="s">
        <v>171</v>
      </c>
      <c r="B119" t="s">
        <v>116</v>
      </c>
      <c r="C119" t="s">
        <v>69</v>
      </c>
      <c r="D119">
        <f>注文書!$P$47</f>
        <v>0</v>
      </c>
      <c r="E119" s="55" t="str">
        <f>IF(注文書!$P$48="","",注文書!$P$48)</f>
        <v/>
      </c>
    </row>
    <row r="120" spans="1:5" x14ac:dyDescent="0.15">
      <c r="A120" s="106" t="s">
        <v>171</v>
      </c>
      <c r="B120" t="s">
        <v>116</v>
      </c>
      <c r="C120" t="s">
        <v>53</v>
      </c>
      <c r="D120">
        <f>注文書!$Q$47</f>
        <v>0</v>
      </c>
      <c r="E120" s="55" t="str">
        <f>IF(注文書!$Q$48="","",注文書!$Q$48)</f>
        <v/>
      </c>
    </row>
    <row r="121" spans="1:5" x14ac:dyDescent="0.15">
      <c r="A121" s="106" t="s">
        <v>171</v>
      </c>
      <c r="B121" t="s">
        <v>116</v>
      </c>
      <c r="C121" t="s">
        <v>70</v>
      </c>
      <c r="D121">
        <f>注文書!$R$47</f>
        <v>0</v>
      </c>
      <c r="E121" s="55" t="str">
        <f>IF(注文書!$R$48="","",注文書!$R$48)</f>
        <v/>
      </c>
    </row>
    <row r="122" spans="1:5" x14ac:dyDescent="0.15">
      <c r="A122" s="107" t="s">
        <v>172</v>
      </c>
      <c r="B122" t="s">
        <v>117</v>
      </c>
      <c r="C122" t="s">
        <v>44</v>
      </c>
      <c r="D122">
        <f>注文書!$I$50</f>
        <v>0</v>
      </c>
      <c r="E122" s="55" t="str">
        <f>IF(注文書!$I$51="","",注文書!$I$51)</f>
        <v/>
      </c>
    </row>
    <row r="123" spans="1:5" x14ac:dyDescent="0.15">
      <c r="A123" s="107" t="s">
        <v>172</v>
      </c>
      <c r="B123" t="s">
        <v>117</v>
      </c>
      <c r="C123" t="s">
        <v>43</v>
      </c>
      <c r="D123">
        <f>注文書!$J$50</f>
        <v>0</v>
      </c>
      <c r="E123" s="55" t="str">
        <f>IF(注文書!$J$51="","",注文書!$J$51)</f>
        <v/>
      </c>
    </row>
    <row r="124" spans="1:5" x14ac:dyDescent="0.15">
      <c r="A124" s="107" t="s">
        <v>172</v>
      </c>
      <c r="B124" t="s">
        <v>117</v>
      </c>
      <c r="C124" t="s">
        <v>45</v>
      </c>
      <c r="D124">
        <f>注文書!$K$50</f>
        <v>0</v>
      </c>
      <c r="E124" s="55" t="str">
        <f>IF(注文書!$K$51="","",注文書!$K$51)</f>
        <v/>
      </c>
    </row>
    <row r="125" spans="1:5" x14ac:dyDescent="0.15">
      <c r="A125" s="107" t="s">
        <v>172</v>
      </c>
      <c r="B125" t="s">
        <v>117</v>
      </c>
      <c r="C125" t="s">
        <v>46</v>
      </c>
      <c r="D125">
        <f>注文書!$L$50</f>
        <v>0</v>
      </c>
      <c r="E125" s="55" t="str">
        <f>IF(注文書!$L$51="","",注文書!$L$51)</f>
        <v/>
      </c>
    </row>
    <row r="126" spans="1:5" x14ac:dyDescent="0.15">
      <c r="A126" s="107" t="s">
        <v>172</v>
      </c>
      <c r="B126" t="s">
        <v>117</v>
      </c>
      <c r="C126" t="s">
        <v>47</v>
      </c>
      <c r="D126">
        <f>注文書!$M$50</f>
        <v>0</v>
      </c>
      <c r="E126" s="55" t="str">
        <f>IF(注文書!$M$51="","",注文書!$M$51)</f>
        <v/>
      </c>
    </row>
    <row r="127" spans="1:5" x14ac:dyDescent="0.15">
      <c r="A127" s="107" t="s">
        <v>172</v>
      </c>
      <c r="B127" t="s">
        <v>117</v>
      </c>
      <c r="C127" t="s">
        <v>48</v>
      </c>
      <c r="D127">
        <f>注文書!$N$50</f>
        <v>0</v>
      </c>
      <c r="E127" s="55" t="str">
        <f>IF(注文書!$N$51="","",注文書!$N$51)</f>
        <v/>
      </c>
    </row>
    <row r="128" spans="1:5" x14ac:dyDescent="0.15">
      <c r="A128" s="107" t="s">
        <v>172</v>
      </c>
      <c r="B128" t="s">
        <v>117</v>
      </c>
      <c r="C128" t="s">
        <v>52</v>
      </c>
      <c r="D128">
        <f>注文書!$O$50</f>
        <v>0</v>
      </c>
      <c r="E128" s="55" t="str">
        <f>IF(注文書!$O$51="","",注文書!$O$51)</f>
        <v/>
      </c>
    </row>
    <row r="129" spans="1:5" x14ac:dyDescent="0.15">
      <c r="A129" s="107" t="s">
        <v>172</v>
      </c>
      <c r="B129" t="s">
        <v>117</v>
      </c>
      <c r="C129" t="s">
        <v>69</v>
      </c>
      <c r="D129">
        <f>注文書!$P$50</f>
        <v>0</v>
      </c>
      <c r="E129" s="55" t="str">
        <f>IF(注文書!$P$51="","",注文書!$P$51)</f>
        <v/>
      </c>
    </row>
    <row r="130" spans="1:5" x14ac:dyDescent="0.15">
      <c r="A130" s="107" t="s">
        <v>172</v>
      </c>
      <c r="B130" t="s">
        <v>117</v>
      </c>
      <c r="C130" t="s">
        <v>53</v>
      </c>
      <c r="D130">
        <f>注文書!$Q$50</f>
        <v>0</v>
      </c>
      <c r="E130" s="55" t="str">
        <f>IF(注文書!$Q$51="","",注文書!$Q$51)</f>
        <v/>
      </c>
    </row>
    <row r="131" spans="1:5" x14ac:dyDescent="0.15">
      <c r="A131" s="107" t="s">
        <v>172</v>
      </c>
      <c r="B131" t="s">
        <v>117</v>
      </c>
      <c r="C131" t="s">
        <v>70</v>
      </c>
      <c r="D131">
        <f>注文書!$R$50</f>
        <v>0</v>
      </c>
      <c r="E131" s="55" t="str">
        <f>IF(注文書!$R$51="","",注文書!$R$51)</f>
        <v/>
      </c>
    </row>
    <row r="132" spans="1:5" x14ac:dyDescent="0.15">
      <c r="A132" s="106" t="s">
        <v>173</v>
      </c>
      <c r="B132" t="s">
        <v>118</v>
      </c>
      <c r="C132" t="s">
        <v>44</v>
      </c>
      <c r="D132">
        <f>注文書!$I$53</f>
        <v>0</v>
      </c>
      <c r="E132" s="55" t="str">
        <f>IF(注文書!$I$54="","",注文書!$I$54)</f>
        <v/>
      </c>
    </row>
    <row r="133" spans="1:5" x14ac:dyDescent="0.15">
      <c r="A133" s="106" t="s">
        <v>173</v>
      </c>
      <c r="B133" t="s">
        <v>118</v>
      </c>
      <c r="C133" t="s">
        <v>43</v>
      </c>
      <c r="D133">
        <f>注文書!$J$53</f>
        <v>0</v>
      </c>
      <c r="E133" s="55" t="str">
        <f>IF(注文書!$J$54="","",注文書!$J$54)</f>
        <v/>
      </c>
    </row>
    <row r="134" spans="1:5" x14ac:dyDescent="0.15">
      <c r="A134" s="106" t="s">
        <v>173</v>
      </c>
      <c r="B134" t="s">
        <v>118</v>
      </c>
      <c r="C134" t="s">
        <v>45</v>
      </c>
      <c r="D134">
        <f>注文書!$K$53</f>
        <v>0</v>
      </c>
      <c r="E134" s="55" t="str">
        <f>IF(注文書!$K$54="","",注文書!$K$54)</f>
        <v/>
      </c>
    </row>
    <row r="135" spans="1:5" x14ac:dyDescent="0.15">
      <c r="A135" s="106" t="s">
        <v>173</v>
      </c>
      <c r="B135" t="s">
        <v>118</v>
      </c>
      <c r="C135" t="s">
        <v>46</v>
      </c>
      <c r="D135">
        <f>注文書!$L$53</f>
        <v>0</v>
      </c>
      <c r="E135" s="55" t="str">
        <f>IF(注文書!$L$54="","",注文書!$L$54)</f>
        <v/>
      </c>
    </row>
    <row r="136" spans="1:5" x14ac:dyDescent="0.15">
      <c r="A136" s="106" t="s">
        <v>173</v>
      </c>
      <c r="B136" t="s">
        <v>118</v>
      </c>
      <c r="C136" t="s">
        <v>47</v>
      </c>
      <c r="D136">
        <f>注文書!$M$53</f>
        <v>0</v>
      </c>
      <c r="E136" s="55" t="str">
        <f>IF(注文書!$M$54="","",注文書!$M$54)</f>
        <v/>
      </c>
    </row>
    <row r="137" spans="1:5" x14ac:dyDescent="0.15">
      <c r="A137" s="106" t="s">
        <v>173</v>
      </c>
      <c r="B137" t="s">
        <v>118</v>
      </c>
      <c r="C137" t="s">
        <v>48</v>
      </c>
      <c r="D137">
        <f>注文書!$N$53</f>
        <v>0</v>
      </c>
      <c r="E137" s="55" t="str">
        <f>IF(注文書!$N$54="","",注文書!$N$54)</f>
        <v/>
      </c>
    </row>
    <row r="138" spans="1:5" x14ac:dyDescent="0.15">
      <c r="A138" s="106" t="s">
        <v>173</v>
      </c>
      <c r="B138" t="s">
        <v>118</v>
      </c>
      <c r="C138" t="s">
        <v>52</v>
      </c>
      <c r="D138">
        <f>注文書!$O$53</f>
        <v>0</v>
      </c>
      <c r="E138" s="55" t="str">
        <f>IF(注文書!$O$54="","",注文書!$O$54)</f>
        <v/>
      </c>
    </row>
    <row r="139" spans="1:5" x14ac:dyDescent="0.15">
      <c r="A139" s="106" t="s">
        <v>173</v>
      </c>
      <c r="B139" t="s">
        <v>118</v>
      </c>
      <c r="C139" t="s">
        <v>69</v>
      </c>
      <c r="D139">
        <f>注文書!$P$53</f>
        <v>0</v>
      </c>
      <c r="E139" s="55" t="str">
        <f>IF(注文書!$P$54="","",注文書!$P$54)</f>
        <v/>
      </c>
    </row>
    <row r="140" spans="1:5" x14ac:dyDescent="0.15">
      <c r="A140" s="106" t="s">
        <v>173</v>
      </c>
      <c r="B140" t="s">
        <v>118</v>
      </c>
      <c r="C140" t="s">
        <v>53</v>
      </c>
      <c r="D140">
        <f>注文書!$Q$53</f>
        <v>0</v>
      </c>
      <c r="E140" s="55" t="str">
        <f>IF(注文書!$Q$54="","",注文書!$Q$54)</f>
        <v/>
      </c>
    </row>
    <row r="141" spans="1:5" x14ac:dyDescent="0.15">
      <c r="A141" s="106" t="s">
        <v>173</v>
      </c>
      <c r="B141" t="s">
        <v>118</v>
      </c>
      <c r="C141" t="s">
        <v>70</v>
      </c>
      <c r="D141">
        <f>注文書!$R$53</f>
        <v>0</v>
      </c>
      <c r="E141" s="55" t="str">
        <f>IF(注文書!$R$54="","",注文書!$R$54)</f>
        <v/>
      </c>
    </row>
    <row r="142" spans="1:5" x14ac:dyDescent="0.15">
      <c r="A142" s="107" t="s">
        <v>174</v>
      </c>
      <c r="B142" t="s">
        <v>119</v>
      </c>
      <c r="C142" t="s">
        <v>44</v>
      </c>
      <c r="D142">
        <f>注文書!$I$56</f>
        <v>0</v>
      </c>
      <c r="E142" s="55" t="str">
        <f>IF(注文書!$I$57="","",注文書!$I$57)</f>
        <v/>
      </c>
    </row>
    <row r="143" spans="1:5" x14ac:dyDescent="0.15">
      <c r="A143" s="107" t="s">
        <v>174</v>
      </c>
      <c r="B143" t="s">
        <v>119</v>
      </c>
      <c r="C143" t="s">
        <v>43</v>
      </c>
      <c r="D143">
        <f>注文書!$J$56</f>
        <v>0</v>
      </c>
      <c r="E143" s="55" t="str">
        <f>IF(注文書!$J$57="","",注文書!$J$57)</f>
        <v/>
      </c>
    </row>
    <row r="144" spans="1:5" x14ac:dyDescent="0.15">
      <c r="A144" s="107" t="s">
        <v>174</v>
      </c>
      <c r="B144" t="s">
        <v>119</v>
      </c>
      <c r="C144" t="s">
        <v>45</v>
      </c>
      <c r="D144">
        <f>注文書!$K$56</f>
        <v>0</v>
      </c>
      <c r="E144" s="55" t="str">
        <f>IF(注文書!$K$57="","",注文書!$K$57)</f>
        <v/>
      </c>
    </row>
    <row r="145" spans="1:5" x14ac:dyDescent="0.15">
      <c r="A145" s="107" t="s">
        <v>174</v>
      </c>
      <c r="B145" t="s">
        <v>119</v>
      </c>
      <c r="C145" t="s">
        <v>46</v>
      </c>
      <c r="D145">
        <f>注文書!$L$56</f>
        <v>0</v>
      </c>
      <c r="E145" s="55" t="str">
        <f>IF(注文書!$L$57="","",注文書!$L$57)</f>
        <v/>
      </c>
    </row>
    <row r="146" spans="1:5" x14ac:dyDescent="0.15">
      <c r="A146" s="107" t="s">
        <v>174</v>
      </c>
      <c r="B146" t="s">
        <v>119</v>
      </c>
      <c r="C146" t="s">
        <v>47</v>
      </c>
      <c r="D146">
        <f>注文書!$M$56</f>
        <v>0</v>
      </c>
      <c r="E146" s="55" t="str">
        <f>IF(注文書!$M$57="","",注文書!$M$57)</f>
        <v/>
      </c>
    </row>
    <row r="147" spans="1:5" x14ac:dyDescent="0.15">
      <c r="A147" s="107" t="s">
        <v>174</v>
      </c>
      <c r="B147" t="s">
        <v>119</v>
      </c>
      <c r="C147" t="s">
        <v>48</v>
      </c>
      <c r="D147">
        <f>注文書!$N$56</f>
        <v>0</v>
      </c>
      <c r="E147" s="55" t="str">
        <f>IF(注文書!$N$57="","",注文書!$N$57)</f>
        <v/>
      </c>
    </row>
    <row r="148" spans="1:5" x14ac:dyDescent="0.15">
      <c r="A148" s="107" t="s">
        <v>174</v>
      </c>
      <c r="B148" t="s">
        <v>119</v>
      </c>
      <c r="C148" t="s">
        <v>52</v>
      </c>
      <c r="D148">
        <f>注文書!$O$56</f>
        <v>0</v>
      </c>
      <c r="E148" s="55" t="str">
        <f>IF(注文書!$O$57="","",注文書!$O$57)</f>
        <v/>
      </c>
    </row>
    <row r="149" spans="1:5" x14ac:dyDescent="0.15">
      <c r="A149" s="107" t="s">
        <v>174</v>
      </c>
      <c r="B149" t="s">
        <v>119</v>
      </c>
      <c r="C149" t="s">
        <v>69</v>
      </c>
      <c r="D149">
        <f>注文書!$P$56</f>
        <v>0</v>
      </c>
      <c r="E149" s="55" t="str">
        <f>IF(注文書!$P$57="","",注文書!$P$57)</f>
        <v/>
      </c>
    </row>
    <row r="150" spans="1:5" x14ac:dyDescent="0.15">
      <c r="A150" s="107" t="s">
        <v>174</v>
      </c>
      <c r="B150" t="s">
        <v>119</v>
      </c>
      <c r="C150" t="s">
        <v>53</v>
      </c>
      <c r="D150">
        <f>注文書!$Q$56</f>
        <v>0</v>
      </c>
      <c r="E150" s="55" t="str">
        <f>IF(注文書!$Q$57="","",注文書!$Q$57)</f>
        <v/>
      </c>
    </row>
    <row r="151" spans="1:5" x14ac:dyDescent="0.15">
      <c r="A151" s="107" t="s">
        <v>174</v>
      </c>
      <c r="B151" t="s">
        <v>119</v>
      </c>
      <c r="C151" t="s">
        <v>70</v>
      </c>
      <c r="D151">
        <f>注文書!$R$56</f>
        <v>0</v>
      </c>
      <c r="E151" s="55" t="str">
        <f>IF(注文書!$R$57="","",注文書!$R$57)</f>
        <v/>
      </c>
    </row>
    <row r="152" spans="1:5" x14ac:dyDescent="0.15">
      <c r="A152" s="115" t="s">
        <v>175</v>
      </c>
      <c r="B152" t="s">
        <v>120</v>
      </c>
      <c r="C152" t="s">
        <v>44</v>
      </c>
      <c r="D152">
        <f>注文書!$I$59</f>
        <v>0</v>
      </c>
      <c r="E152" s="54" t="s">
        <v>127</v>
      </c>
    </row>
    <row r="153" spans="1:5" x14ac:dyDescent="0.15">
      <c r="A153" s="115" t="s">
        <v>175</v>
      </c>
      <c r="B153" t="s">
        <v>120</v>
      </c>
      <c r="C153" t="s">
        <v>43</v>
      </c>
      <c r="D153">
        <f>注文書!$J$59</f>
        <v>0</v>
      </c>
      <c r="E153" s="54" t="s">
        <v>127</v>
      </c>
    </row>
    <row r="154" spans="1:5" x14ac:dyDescent="0.15">
      <c r="A154" s="115" t="s">
        <v>175</v>
      </c>
      <c r="B154" t="s">
        <v>120</v>
      </c>
      <c r="C154" t="s">
        <v>45</v>
      </c>
      <c r="D154">
        <f>注文書!$K$59</f>
        <v>0</v>
      </c>
      <c r="E154" s="54" t="s">
        <v>127</v>
      </c>
    </row>
    <row r="155" spans="1:5" x14ac:dyDescent="0.15">
      <c r="A155" s="115" t="s">
        <v>175</v>
      </c>
      <c r="B155" t="s">
        <v>120</v>
      </c>
      <c r="C155" t="s">
        <v>46</v>
      </c>
      <c r="D155">
        <f>注文書!$L$59</f>
        <v>0</v>
      </c>
      <c r="E155" s="54" t="s">
        <v>127</v>
      </c>
    </row>
    <row r="156" spans="1:5" x14ac:dyDescent="0.15">
      <c r="A156" s="115" t="s">
        <v>175</v>
      </c>
      <c r="B156" t="s">
        <v>120</v>
      </c>
      <c r="C156" t="s">
        <v>47</v>
      </c>
      <c r="D156">
        <f>注文書!$M$59</f>
        <v>0</v>
      </c>
      <c r="E156" s="54" t="s">
        <v>127</v>
      </c>
    </row>
    <row r="157" spans="1:5" x14ac:dyDescent="0.15">
      <c r="A157" s="115" t="s">
        <v>175</v>
      </c>
      <c r="B157" t="s">
        <v>120</v>
      </c>
      <c r="C157" t="s">
        <v>48</v>
      </c>
      <c r="D157">
        <f>注文書!$N$59</f>
        <v>0</v>
      </c>
      <c r="E157" s="54" t="s">
        <v>127</v>
      </c>
    </row>
    <row r="158" spans="1:5" x14ac:dyDescent="0.15">
      <c r="A158" s="115" t="s">
        <v>175</v>
      </c>
      <c r="B158" t="s">
        <v>120</v>
      </c>
      <c r="C158" t="s">
        <v>52</v>
      </c>
      <c r="D158">
        <f>注文書!$O$59</f>
        <v>0</v>
      </c>
      <c r="E158" s="54" t="s">
        <v>127</v>
      </c>
    </row>
    <row r="159" spans="1:5" x14ac:dyDescent="0.15">
      <c r="A159" s="115" t="s">
        <v>175</v>
      </c>
      <c r="B159" t="s">
        <v>120</v>
      </c>
      <c r="C159" t="s">
        <v>69</v>
      </c>
      <c r="D159">
        <f>注文書!$P$59</f>
        <v>0</v>
      </c>
      <c r="E159" s="54" t="s">
        <v>127</v>
      </c>
    </row>
    <row r="160" spans="1:5" x14ac:dyDescent="0.15">
      <c r="A160" s="115" t="s">
        <v>175</v>
      </c>
      <c r="B160" t="s">
        <v>120</v>
      </c>
      <c r="C160" t="s">
        <v>53</v>
      </c>
      <c r="D160">
        <f>注文書!$Q$59</f>
        <v>0</v>
      </c>
      <c r="E160" s="54" t="s">
        <v>127</v>
      </c>
    </row>
    <row r="161" spans="1:5" x14ac:dyDescent="0.15">
      <c r="A161" s="115" t="s">
        <v>175</v>
      </c>
      <c r="B161" t="s">
        <v>120</v>
      </c>
      <c r="C161" t="s">
        <v>70</v>
      </c>
      <c r="D161">
        <f>注文書!$R$59</f>
        <v>0</v>
      </c>
      <c r="E161" s="54" t="s">
        <v>127</v>
      </c>
    </row>
    <row r="162" spans="1:5" x14ac:dyDescent="0.15">
      <c r="A162" s="116" t="s">
        <v>176</v>
      </c>
      <c r="B162" t="s">
        <v>121</v>
      </c>
      <c r="C162" t="s">
        <v>44</v>
      </c>
      <c r="D162">
        <f>注文書!$I$61</f>
        <v>0</v>
      </c>
      <c r="E162" s="54" t="s">
        <v>127</v>
      </c>
    </row>
    <row r="163" spans="1:5" x14ac:dyDescent="0.15">
      <c r="A163" s="116" t="s">
        <v>176</v>
      </c>
      <c r="B163" t="s">
        <v>121</v>
      </c>
      <c r="C163" t="s">
        <v>43</v>
      </c>
      <c r="D163">
        <f>注文書!$J$61</f>
        <v>0</v>
      </c>
      <c r="E163" s="54" t="s">
        <v>127</v>
      </c>
    </row>
    <row r="164" spans="1:5" x14ac:dyDescent="0.15">
      <c r="A164" s="116" t="s">
        <v>176</v>
      </c>
      <c r="B164" t="s">
        <v>121</v>
      </c>
      <c r="C164" t="s">
        <v>45</v>
      </c>
      <c r="D164">
        <f>注文書!$K$61</f>
        <v>0</v>
      </c>
      <c r="E164" s="54" t="s">
        <v>127</v>
      </c>
    </row>
    <row r="165" spans="1:5" x14ac:dyDescent="0.15">
      <c r="A165" s="116" t="s">
        <v>176</v>
      </c>
      <c r="B165" t="s">
        <v>121</v>
      </c>
      <c r="C165" t="s">
        <v>46</v>
      </c>
      <c r="D165">
        <f>注文書!$L$61</f>
        <v>0</v>
      </c>
      <c r="E165" s="54" t="s">
        <v>127</v>
      </c>
    </row>
    <row r="166" spans="1:5" x14ac:dyDescent="0.15">
      <c r="A166" s="116" t="s">
        <v>176</v>
      </c>
      <c r="B166" t="s">
        <v>121</v>
      </c>
      <c r="C166" t="s">
        <v>47</v>
      </c>
      <c r="D166">
        <f>注文書!$M$61</f>
        <v>0</v>
      </c>
      <c r="E166" s="54" t="s">
        <v>127</v>
      </c>
    </row>
    <row r="167" spans="1:5" x14ac:dyDescent="0.15">
      <c r="A167" s="116" t="s">
        <v>176</v>
      </c>
      <c r="B167" t="s">
        <v>121</v>
      </c>
      <c r="C167" t="s">
        <v>48</v>
      </c>
      <c r="D167">
        <f>注文書!$N$61</f>
        <v>0</v>
      </c>
      <c r="E167" s="54" t="s">
        <v>127</v>
      </c>
    </row>
    <row r="168" spans="1:5" x14ac:dyDescent="0.15">
      <c r="A168" s="116" t="s">
        <v>176</v>
      </c>
      <c r="B168" t="s">
        <v>121</v>
      </c>
      <c r="C168" t="s">
        <v>52</v>
      </c>
      <c r="D168">
        <f>注文書!$O$61</f>
        <v>0</v>
      </c>
      <c r="E168" s="54" t="s">
        <v>127</v>
      </c>
    </row>
    <row r="169" spans="1:5" x14ac:dyDescent="0.15">
      <c r="A169" s="116" t="s">
        <v>176</v>
      </c>
      <c r="B169" t="s">
        <v>121</v>
      </c>
      <c r="C169" t="s">
        <v>69</v>
      </c>
      <c r="D169">
        <f>注文書!$P$61</f>
        <v>0</v>
      </c>
      <c r="E169" s="54" t="s">
        <v>127</v>
      </c>
    </row>
    <row r="170" spans="1:5" x14ac:dyDescent="0.15">
      <c r="A170" s="116" t="s">
        <v>176</v>
      </c>
      <c r="B170" t="s">
        <v>121</v>
      </c>
      <c r="C170" t="s">
        <v>53</v>
      </c>
      <c r="D170">
        <f>注文書!$Q$61</f>
        <v>0</v>
      </c>
      <c r="E170" s="54" t="s">
        <v>127</v>
      </c>
    </row>
    <row r="171" spans="1:5" x14ac:dyDescent="0.15">
      <c r="A171" s="116" t="s">
        <v>176</v>
      </c>
      <c r="B171" t="s">
        <v>121</v>
      </c>
      <c r="C171" t="s">
        <v>70</v>
      </c>
      <c r="D171">
        <f>注文書!$R$61</f>
        <v>0</v>
      </c>
      <c r="E171" s="54" t="s">
        <v>127</v>
      </c>
    </row>
    <row r="172" spans="1:5" x14ac:dyDescent="0.15">
      <c r="A172" s="117" t="s">
        <v>178</v>
      </c>
      <c r="B172" t="s">
        <v>89</v>
      </c>
      <c r="C172" t="s">
        <v>177</v>
      </c>
      <c r="D172">
        <f>注文書!$I$64</f>
        <v>0</v>
      </c>
      <c r="E172" s="54" t="s">
        <v>127</v>
      </c>
    </row>
  </sheetData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7A500-A05D-4A12-BCFB-C26DDBAFB47C}">
  <sheetPr codeName="Sheet4"/>
  <dimension ref="A1:A24"/>
  <sheetViews>
    <sheetView workbookViewId="0">
      <selection activeCell="B22" sqref="B22"/>
    </sheetView>
  </sheetViews>
  <sheetFormatPr defaultRowHeight="13.5" x14ac:dyDescent="0.15"/>
  <cols>
    <col min="1" max="1" width="11.875" bestFit="1" customWidth="1"/>
  </cols>
  <sheetData>
    <row r="1" spans="1:1" x14ac:dyDescent="0.15">
      <c r="A1" s="39" t="s">
        <v>125</v>
      </c>
    </row>
    <row r="2" spans="1:1" x14ac:dyDescent="0.15">
      <c r="A2" s="106">
        <v>68</v>
      </c>
    </row>
    <row r="3" spans="1:1" x14ac:dyDescent="0.15">
      <c r="A3" s="106">
        <v>69</v>
      </c>
    </row>
    <row r="4" spans="1:1" x14ac:dyDescent="0.15">
      <c r="A4" s="106">
        <v>70</v>
      </c>
    </row>
    <row r="5" spans="1:1" x14ac:dyDescent="0.15">
      <c r="A5" s="106">
        <v>71</v>
      </c>
    </row>
    <row r="6" spans="1:1" x14ac:dyDescent="0.15">
      <c r="A6" s="106">
        <v>72</v>
      </c>
    </row>
    <row r="7" spans="1:1" x14ac:dyDescent="0.15">
      <c r="A7" s="106">
        <v>73</v>
      </c>
    </row>
    <row r="8" spans="1:1" x14ac:dyDescent="0.15">
      <c r="A8" s="106">
        <v>74</v>
      </c>
    </row>
    <row r="9" spans="1:1" x14ac:dyDescent="0.15">
      <c r="A9" s="106">
        <v>75</v>
      </c>
    </row>
    <row r="10" spans="1:1" x14ac:dyDescent="0.15">
      <c r="A10" s="106">
        <v>76</v>
      </c>
    </row>
    <row r="11" spans="1:1" x14ac:dyDescent="0.15">
      <c r="A11" s="106">
        <v>77</v>
      </c>
    </row>
    <row r="12" spans="1:1" x14ac:dyDescent="0.15">
      <c r="A12" s="106">
        <v>78</v>
      </c>
    </row>
    <row r="13" spans="1:1" x14ac:dyDescent="0.15">
      <c r="A13" s="106">
        <v>79</v>
      </c>
    </row>
    <row r="14" spans="1:1" x14ac:dyDescent="0.15">
      <c r="A14" s="106">
        <v>80</v>
      </c>
    </row>
    <row r="15" spans="1:1" x14ac:dyDescent="0.15">
      <c r="A15" s="106">
        <v>81</v>
      </c>
    </row>
    <row r="16" spans="1:1" x14ac:dyDescent="0.15">
      <c r="A16" s="106">
        <v>82</v>
      </c>
    </row>
    <row r="17" spans="1:1" x14ac:dyDescent="0.15">
      <c r="A17" s="106">
        <v>83</v>
      </c>
    </row>
    <row r="18" spans="1:1" x14ac:dyDescent="0.15">
      <c r="A18" s="106">
        <v>84</v>
      </c>
    </row>
    <row r="19" spans="1:1" x14ac:dyDescent="0.15">
      <c r="A19" s="106">
        <v>85</v>
      </c>
    </row>
    <row r="20" spans="1:1" x14ac:dyDescent="0.15">
      <c r="A20" s="106">
        <v>86</v>
      </c>
    </row>
    <row r="21" spans="1:1" x14ac:dyDescent="0.15">
      <c r="A21" s="106">
        <v>87</v>
      </c>
    </row>
    <row r="22" spans="1:1" x14ac:dyDescent="0.15">
      <c r="A22" s="106">
        <v>88</v>
      </c>
    </row>
    <row r="23" spans="1:1" x14ac:dyDescent="0.15">
      <c r="A23" s="106">
        <v>89</v>
      </c>
    </row>
    <row r="24" spans="1:1" x14ac:dyDescent="0.15">
      <c r="A24" s="106">
        <v>90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FB2A-8AEF-49B9-A069-171B9F5653CB}">
  <sheetPr codeName="Sheet5"/>
  <dimension ref="A1:I12"/>
  <sheetViews>
    <sheetView workbookViewId="0">
      <selection activeCell="B16" sqref="B16"/>
    </sheetView>
  </sheetViews>
  <sheetFormatPr defaultRowHeight="13.5" x14ac:dyDescent="0.15"/>
  <cols>
    <col min="2" max="2" width="31.125" bestFit="1" customWidth="1"/>
    <col min="3" max="3" width="9.25" bestFit="1" customWidth="1"/>
    <col min="4" max="4" width="33.375" bestFit="1" customWidth="1"/>
  </cols>
  <sheetData>
    <row r="1" spans="1:9" x14ac:dyDescent="0.15">
      <c r="A1" s="39" t="s">
        <v>130</v>
      </c>
      <c r="B1" s="38"/>
      <c r="C1" s="58" t="s">
        <v>145</v>
      </c>
      <c r="D1" s="57"/>
    </row>
    <row r="2" spans="1:9" x14ac:dyDescent="0.15">
      <c r="A2" s="56" t="s">
        <v>68</v>
      </c>
      <c r="B2" t="s">
        <v>144</v>
      </c>
      <c r="C2" t="s">
        <v>137</v>
      </c>
      <c r="D2" t="s">
        <v>195</v>
      </c>
      <c r="G2" s="56"/>
    </row>
    <row r="3" spans="1:9" x14ac:dyDescent="0.15">
      <c r="A3" t="s">
        <v>131</v>
      </c>
      <c r="B3" t="s">
        <v>149</v>
      </c>
      <c r="C3" t="s">
        <v>138</v>
      </c>
      <c r="D3" t="s">
        <v>196</v>
      </c>
    </row>
    <row r="4" spans="1:9" x14ac:dyDescent="0.15">
      <c r="A4" t="s">
        <v>132</v>
      </c>
      <c r="B4" t="s">
        <v>150</v>
      </c>
      <c r="C4" t="s">
        <v>139</v>
      </c>
      <c r="D4" t="s">
        <v>197</v>
      </c>
    </row>
    <row r="5" spans="1:9" x14ac:dyDescent="0.15">
      <c r="A5" t="s">
        <v>133</v>
      </c>
      <c r="B5" t="s">
        <v>151</v>
      </c>
      <c r="C5" t="s">
        <v>140</v>
      </c>
      <c r="D5" t="s">
        <v>198</v>
      </c>
    </row>
    <row r="6" spans="1:9" x14ac:dyDescent="0.15">
      <c r="A6" t="s">
        <v>187</v>
      </c>
      <c r="B6" t="s">
        <v>152</v>
      </c>
      <c r="C6" t="s">
        <v>191</v>
      </c>
      <c r="D6" t="s">
        <v>199</v>
      </c>
    </row>
    <row r="7" spans="1:9" x14ac:dyDescent="0.15">
      <c r="A7" t="s">
        <v>134</v>
      </c>
      <c r="B7" t="s">
        <v>153</v>
      </c>
      <c r="C7" t="s">
        <v>141</v>
      </c>
      <c r="D7" t="s">
        <v>200</v>
      </c>
    </row>
    <row r="8" spans="1:9" x14ac:dyDescent="0.15">
      <c r="A8" t="s">
        <v>188</v>
      </c>
      <c r="B8" t="s">
        <v>154</v>
      </c>
      <c r="C8" t="s">
        <v>192</v>
      </c>
      <c r="D8" t="s">
        <v>201</v>
      </c>
    </row>
    <row r="9" spans="1:9" x14ac:dyDescent="0.15">
      <c r="A9" t="s">
        <v>189</v>
      </c>
      <c r="B9" t="s">
        <v>155</v>
      </c>
      <c r="C9" t="s">
        <v>193</v>
      </c>
      <c r="D9" t="s">
        <v>202</v>
      </c>
    </row>
    <row r="10" spans="1:9" x14ac:dyDescent="0.15">
      <c r="A10" t="s">
        <v>190</v>
      </c>
      <c r="B10" t="s">
        <v>156</v>
      </c>
      <c r="C10" t="s">
        <v>194</v>
      </c>
      <c r="D10" t="s">
        <v>203</v>
      </c>
    </row>
    <row r="11" spans="1:9" x14ac:dyDescent="0.15">
      <c r="A11" t="s">
        <v>135</v>
      </c>
      <c r="B11" t="s">
        <v>157</v>
      </c>
      <c r="C11" t="s">
        <v>142</v>
      </c>
      <c r="D11" t="s">
        <v>204</v>
      </c>
    </row>
    <row r="12" spans="1:9" x14ac:dyDescent="0.15">
      <c r="A12" t="s">
        <v>136</v>
      </c>
      <c r="B12" t="s">
        <v>158</v>
      </c>
      <c r="C12" t="s">
        <v>143</v>
      </c>
      <c r="D12" t="s">
        <v>205</v>
      </c>
      <c r="I12" s="56"/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5E34D-9866-4DC2-BB1C-78CABB15A16C}">
  <sheetPr codeName="Sheet6">
    <tabColor theme="9"/>
  </sheetPr>
  <dimension ref="A1:V75"/>
  <sheetViews>
    <sheetView tabSelected="1" view="pageBreakPreview" zoomScale="90" zoomScaleNormal="80" zoomScaleSheetLayoutView="90" workbookViewId="0"/>
  </sheetViews>
  <sheetFormatPr defaultColWidth="8.875" defaultRowHeight="13.5" x14ac:dyDescent="0.15"/>
  <cols>
    <col min="1" max="1" width="6.625" style="61" customWidth="1"/>
    <col min="2" max="19" width="8" style="61" customWidth="1"/>
    <col min="20" max="20" width="6.625" style="61" customWidth="1"/>
    <col min="21" max="16384" width="8.875" style="61"/>
  </cols>
  <sheetData>
    <row r="1" spans="1:20" ht="13.5" customHeight="1" x14ac:dyDescent="0.15">
      <c r="A1" s="59"/>
      <c r="B1" s="59"/>
      <c r="C1" s="59"/>
      <c r="D1" s="60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24" x14ac:dyDescent="0.15">
      <c r="A2" s="59"/>
      <c r="B2" s="201" t="s">
        <v>124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62"/>
    </row>
    <row r="3" spans="1:20" ht="20.100000000000001" customHeight="1" x14ac:dyDescent="0.15">
      <c r="A3" s="59"/>
      <c r="B3" s="59"/>
      <c r="C3" s="59"/>
      <c r="D3" s="59"/>
      <c r="E3" s="63"/>
      <c r="F3" s="63"/>
      <c r="G3" s="63"/>
      <c r="H3" s="63"/>
      <c r="I3" s="63"/>
      <c r="J3" s="59"/>
      <c r="K3" s="59"/>
      <c r="L3" s="59"/>
      <c r="M3" s="59"/>
      <c r="N3" s="66"/>
      <c r="O3" s="86"/>
      <c r="P3" s="59"/>
      <c r="Q3" s="87" t="s">
        <v>102</v>
      </c>
      <c r="R3" s="211"/>
      <c r="S3" s="212"/>
      <c r="T3" s="88"/>
    </row>
    <row r="4" spans="1:20" ht="11.45" customHeight="1" x14ac:dyDescent="0.15">
      <c r="A4" s="59"/>
      <c r="B4" s="64"/>
      <c r="C4" s="64"/>
      <c r="D4" s="64"/>
      <c r="E4" s="64"/>
      <c r="F4" s="64"/>
      <c r="G4" s="64"/>
      <c r="H4" s="64"/>
      <c r="I4" s="65"/>
      <c r="J4" s="66"/>
      <c r="K4" s="66"/>
      <c r="L4" s="89"/>
      <c r="M4" s="89"/>
      <c r="N4" s="89"/>
      <c r="O4" s="89"/>
      <c r="P4" s="89"/>
      <c r="Q4" s="89"/>
      <c r="R4" s="89"/>
      <c r="S4" s="65"/>
      <c r="T4" s="65"/>
    </row>
    <row r="5" spans="1:20" ht="27.6" customHeight="1" x14ac:dyDescent="0.15">
      <c r="A5" s="59"/>
      <c r="B5" s="168" t="s">
        <v>96</v>
      </c>
      <c r="C5" s="168"/>
      <c r="D5" s="205" t="s">
        <v>180</v>
      </c>
      <c r="E5" s="207"/>
      <c r="F5" s="205" t="s">
        <v>13</v>
      </c>
      <c r="G5" s="207"/>
      <c r="H5" s="202" t="s">
        <v>71</v>
      </c>
      <c r="I5" s="202"/>
      <c r="J5" s="202"/>
      <c r="K5" s="202" t="s">
        <v>179</v>
      </c>
      <c r="L5" s="202"/>
      <c r="M5" s="202"/>
      <c r="N5" s="202"/>
      <c r="O5" s="205" t="s">
        <v>206</v>
      </c>
      <c r="P5" s="206"/>
      <c r="Q5" s="206"/>
      <c r="R5" s="206"/>
      <c r="S5" s="207"/>
      <c r="T5" s="67"/>
    </row>
    <row r="6" spans="1:20" ht="31.5" customHeight="1" x14ac:dyDescent="0.15">
      <c r="A6" s="59"/>
      <c r="B6" s="168"/>
      <c r="C6" s="168"/>
      <c r="D6" s="215"/>
      <c r="E6" s="216"/>
      <c r="F6" s="215"/>
      <c r="G6" s="216"/>
      <c r="H6" s="203"/>
      <c r="I6" s="203"/>
      <c r="J6" s="203"/>
      <c r="K6" s="204"/>
      <c r="L6" s="204"/>
      <c r="M6" s="204"/>
      <c r="N6" s="204"/>
      <c r="O6" s="208"/>
      <c r="P6" s="209"/>
      <c r="Q6" s="209"/>
      <c r="R6" s="209"/>
      <c r="S6" s="210"/>
      <c r="T6" s="68"/>
    </row>
    <row r="7" spans="1:20" ht="31.5" customHeight="1" x14ac:dyDescent="0.15">
      <c r="A7" s="59"/>
      <c r="B7" s="168"/>
      <c r="C7" s="168"/>
      <c r="D7" s="193" t="s">
        <v>182</v>
      </c>
      <c r="E7" s="194"/>
      <c r="F7" s="195"/>
      <c r="G7" s="196"/>
      <c r="H7" s="196"/>
      <c r="I7" s="196"/>
      <c r="J7" s="193" t="s">
        <v>129</v>
      </c>
      <c r="K7" s="194"/>
      <c r="L7" s="179"/>
      <c r="M7" s="180"/>
      <c r="N7" s="180"/>
      <c r="O7" s="180"/>
      <c r="P7" s="180"/>
      <c r="Q7" s="180"/>
      <c r="R7" s="180"/>
      <c r="S7" s="181"/>
      <c r="T7" s="69"/>
    </row>
    <row r="8" spans="1:20" ht="31.5" customHeight="1" x14ac:dyDescent="0.15">
      <c r="A8" s="59"/>
      <c r="B8" s="168"/>
      <c r="C8" s="168"/>
      <c r="D8" s="224" t="s">
        <v>181</v>
      </c>
      <c r="E8" s="225"/>
      <c r="F8" s="198"/>
      <c r="G8" s="199"/>
      <c r="H8" s="200"/>
      <c r="I8" s="214" t="s">
        <v>17</v>
      </c>
      <c r="J8" s="214"/>
      <c r="K8" s="190"/>
      <c r="L8" s="191"/>
      <c r="M8" s="70" t="s">
        <v>54</v>
      </c>
      <c r="N8" s="182" t="s">
        <v>101</v>
      </c>
      <c r="O8" s="182"/>
      <c r="P8" s="183"/>
      <c r="Q8" s="184"/>
      <c r="R8" s="184"/>
      <c r="S8" s="185"/>
      <c r="T8" s="71"/>
    </row>
    <row r="9" spans="1:20" ht="19.350000000000001" customHeight="1" x14ac:dyDescent="0.15">
      <c r="A9" s="59"/>
      <c r="B9" s="72"/>
      <c r="C9" s="72"/>
      <c r="D9" s="73"/>
      <c r="E9" s="73"/>
      <c r="F9" s="74"/>
      <c r="G9" s="74"/>
      <c r="H9" s="74"/>
      <c r="I9" s="75"/>
      <c r="J9" s="75"/>
      <c r="K9" s="75"/>
      <c r="L9" s="75"/>
      <c r="M9" s="76"/>
      <c r="N9" s="77"/>
      <c r="O9" s="77"/>
      <c r="P9" s="77"/>
      <c r="Q9" s="77"/>
      <c r="R9" s="77"/>
      <c r="S9" s="77"/>
      <c r="T9" s="71"/>
    </row>
    <row r="10" spans="1:20" ht="64.5" customHeight="1" x14ac:dyDescent="0.15">
      <c r="A10" s="59"/>
      <c r="B10" s="197" t="s">
        <v>183</v>
      </c>
      <c r="C10" s="189"/>
      <c r="D10" s="189"/>
      <c r="E10" s="189"/>
      <c r="F10" s="189"/>
      <c r="G10" s="189"/>
      <c r="H10" s="189"/>
      <c r="I10" s="189" t="s">
        <v>185</v>
      </c>
      <c r="J10" s="189"/>
      <c r="K10" s="189"/>
      <c r="L10" s="189"/>
      <c r="M10" s="189"/>
      <c r="N10" s="189"/>
      <c r="O10" s="189" t="s">
        <v>184</v>
      </c>
      <c r="P10" s="189"/>
      <c r="Q10" s="189"/>
      <c r="R10" s="189"/>
      <c r="S10" s="192"/>
      <c r="T10" s="71"/>
    </row>
    <row r="11" spans="1:20" ht="19.5" thickBot="1" x14ac:dyDescent="0.2">
      <c r="A11" s="59"/>
      <c r="B11" s="59"/>
      <c r="C11" s="59"/>
      <c r="D11" s="78"/>
      <c r="E11" s="79"/>
      <c r="F11" s="79"/>
      <c r="G11" s="79"/>
      <c r="H11" s="79"/>
      <c r="I11" s="79"/>
      <c r="J11" s="188"/>
      <c r="K11" s="188"/>
      <c r="L11" s="188"/>
      <c r="M11" s="188"/>
      <c r="N11" s="188"/>
      <c r="O11" s="188"/>
      <c r="P11" s="118"/>
      <c r="Q11" s="118"/>
      <c r="R11" s="118"/>
      <c r="S11" s="118"/>
      <c r="T11" s="80"/>
    </row>
    <row r="12" spans="1:20" ht="18" customHeight="1" thickBot="1" x14ac:dyDescent="0.2">
      <c r="A12" s="59"/>
      <c r="B12" s="237" t="s">
        <v>75</v>
      </c>
      <c r="C12" s="238"/>
      <c r="D12" s="239"/>
      <c r="E12" s="239"/>
      <c r="F12" s="239"/>
      <c r="G12" s="240" t="s">
        <v>74</v>
      </c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38"/>
      <c r="S12" s="90" t="s">
        <v>57</v>
      </c>
      <c r="T12" s="59"/>
    </row>
    <row r="13" spans="1:20" ht="18.600000000000001" customHeight="1" thickTop="1" x14ac:dyDescent="0.15">
      <c r="A13" s="59"/>
      <c r="B13" s="217" t="s">
        <v>128</v>
      </c>
      <c r="C13" s="218"/>
      <c r="D13" s="219"/>
      <c r="E13" s="219"/>
      <c r="F13" s="220"/>
      <c r="G13" s="102" t="s">
        <v>55</v>
      </c>
      <c r="H13" s="102" t="s">
        <v>100</v>
      </c>
      <c r="I13" s="102" t="s">
        <v>50</v>
      </c>
      <c r="J13" s="102" t="s">
        <v>49</v>
      </c>
      <c r="K13" s="102" t="s">
        <v>40</v>
      </c>
      <c r="L13" s="102" t="s">
        <v>41</v>
      </c>
      <c r="M13" s="102" t="s">
        <v>42</v>
      </c>
      <c r="N13" s="102" t="s">
        <v>51</v>
      </c>
      <c r="O13" s="102" t="s">
        <v>52</v>
      </c>
      <c r="P13" s="102" t="s">
        <v>69</v>
      </c>
      <c r="Q13" s="102" t="s">
        <v>53</v>
      </c>
      <c r="R13" s="102" t="s">
        <v>70</v>
      </c>
      <c r="S13" s="186">
        <f>SUM(H14:R14)</f>
        <v>6</v>
      </c>
      <c r="T13" s="59"/>
    </row>
    <row r="14" spans="1:20" ht="18.600000000000001" customHeight="1" x14ac:dyDescent="0.15">
      <c r="A14" s="59"/>
      <c r="B14" s="221"/>
      <c r="C14" s="222"/>
      <c r="D14" s="222"/>
      <c r="E14" s="222"/>
      <c r="F14" s="223"/>
      <c r="G14" s="103" t="s">
        <v>72</v>
      </c>
      <c r="H14" s="104"/>
      <c r="I14" s="104"/>
      <c r="J14" s="104">
        <v>4</v>
      </c>
      <c r="K14" s="104"/>
      <c r="L14" s="104"/>
      <c r="M14" s="104"/>
      <c r="N14" s="104"/>
      <c r="O14" s="104">
        <v>2</v>
      </c>
      <c r="P14" s="104"/>
      <c r="Q14" s="104"/>
      <c r="R14" s="104"/>
      <c r="S14" s="187"/>
      <c r="T14" s="59"/>
    </row>
    <row r="15" spans="1:20" s="82" customFormat="1" ht="18.600000000000001" customHeight="1" x14ac:dyDescent="0.15">
      <c r="A15" s="81"/>
      <c r="B15" s="229" t="s">
        <v>95</v>
      </c>
      <c r="C15" s="230"/>
      <c r="D15" s="230"/>
      <c r="E15" s="230"/>
      <c r="F15" s="231"/>
      <c r="G15" s="101" t="s">
        <v>55</v>
      </c>
      <c r="H15" s="101" t="s">
        <v>100</v>
      </c>
      <c r="I15" s="101" t="s">
        <v>50</v>
      </c>
      <c r="J15" s="101" t="s">
        <v>49</v>
      </c>
      <c r="K15" s="101" t="s">
        <v>40</v>
      </c>
      <c r="L15" s="101" t="s">
        <v>41</v>
      </c>
      <c r="M15" s="101" t="s">
        <v>42</v>
      </c>
      <c r="N15" s="101" t="s">
        <v>51</v>
      </c>
      <c r="O15" s="101" t="s">
        <v>52</v>
      </c>
      <c r="P15" s="101" t="s">
        <v>69</v>
      </c>
      <c r="Q15" s="101" t="s">
        <v>53</v>
      </c>
      <c r="R15" s="101" t="s">
        <v>70</v>
      </c>
      <c r="S15" s="154">
        <f>SUM(H16:R16)</f>
        <v>0</v>
      </c>
      <c r="T15" s="81"/>
    </row>
    <row r="16" spans="1:20" ht="18.600000000000001" customHeight="1" x14ac:dyDescent="0.15">
      <c r="A16" s="59"/>
      <c r="B16" s="232"/>
      <c r="C16" s="233"/>
      <c r="D16" s="233"/>
      <c r="E16" s="233"/>
      <c r="F16" s="171"/>
      <c r="G16" s="92" t="s">
        <v>72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155"/>
      <c r="T16" s="59"/>
    </row>
    <row r="17" spans="1:22" s="82" customFormat="1" ht="18.600000000000001" customHeight="1" x14ac:dyDescent="0.15">
      <c r="A17" s="81"/>
      <c r="B17" s="144" t="s">
        <v>77</v>
      </c>
      <c r="C17" s="145"/>
      <c r="D17" s="145"/>
      <c r="E17" s="145"/>
      <c r="F17" s="146"/>
      <c r="G17" s="93" t="s">
        <v>55</v>
      </c>
      <c r="H17" s="94" t="s">
        <v>103</v>
      </c>
      <c r="I17" s="95" t="s">
        <v>50</v>
      </c>
      <c r="J17" s="95" t="s">
        <v>49</v>
      </c>
      <c r="K17" s="95" t="s">
        <v>40</v>
      </c>
      <c r="L17" s="95" t="s">
        <v>41</v>
      </c>
      <c r="M17" s="95" t="s">
        <v>42</v>
      </c>
      <c r="N17" s="95" t="s">
        <v>51</v>
      </c>
      <c r="O17" s="95" t="s">
        <v>52</v>
      </c>
      <c r="P17" s="95" t="s">
        <v>69</v>
      </c>
      <c r="Q17" s="95" t="s">
        <v>53</v>
      </c>
      <c r="R17" s="95" t="s">
        <v>70</v>
      </c>
      <c r="S17" s="153">
        <f>SUM(H18:R18)</f>
        <v>0</v>
      </c>
      <c r="T17" s="81"/>
    </row>
    <row r="18" spans="1:22" ht="18.600000000000001" customHeight="1" x14ac:dyDescent="0.15">
      <c r="A18" s="59"/>
      <c r="B18" s="147"/>
      <c r="C18" s="148"/>
      <c r="D18" s="148"/>
      <c r="E18" s="148"/>
      <c r="F18" s="149"/>
      <c r="G18" s="96" t="s">
        <v>72</v>
      </c>
      <c r="H18" s="51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154"/>
      <c r="T18" s="59"/>
    </row>
    <row r="19" spans="1:22" ht="18.600000000000001" customHeight="1" x14ac:dyDescent="0.15">
      <c r="A19" s="59"/>
      <c r="B19" s="150"/>
      <c r="C19" s="151"/>
      <c r="D19" s="151"/>
      <c r="E19" s="151"/>
      <c r="F19" s="152"/>
      <c r="G19" s="96" t="s">
        <v>126</v>
      </c>
      <c r="H19" s="51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155"/>
      <c r="T19" s="59"/>
    </row>
    <row r="20" spans="1:22" ht="18.600000000000001" customHeight="1" x14ac:dyDescent="0.15">
      <c r="A20" s="59"/>
      <c r="B20" s="144" t="s">
        <v>91</v>
      </c>
      <c r="C20" s="145"/>
      <c r="D20" s="145"/>
      <c r="E20" s="145"/>
      <c r="F20" s="146"/>
      <c r="G20" s="95" t="s">
        <v>55</v>
      </c>
      <c r="H20" s="94" t="s">
        <v>103</v>
      </c>
      <c r="I20" s="95" t="s">
        <v>50</v>
      </c>
      <c r="J20" s="95" t="s">
        <v>49</v>
      </c>
      <c r="K20" s="95" t="s">
        <v>40</v>
      </c>
      <c r="L20" s="95" t="s">
        <v>41</v>
      </c>
      <c r="M20" s="95" t="s">
        <v>42</v>
      </c>
      <c r="N20" s="95" t="s">
        <v>51</v>
      </c>
      <c r="O20" s="95" t="s">
        <v>52</v>
      </c>
      <c r="P20" s="95" t="s">
        <v>69</v>
      </c>
      <c r="Q20" s="95" t="s">
        <v>53</v>
      </c>
      <c r="R20" s="95" t="s">
        <v>70</v>
      </c>
      <c r="S20" s="153">
        <f>SUM(H21:R21)</f>
        <v>0</v>
      </c>
      <c r="T20" s="59"/>
    </row>
    <row r="21" spans="1:22" ht="18.600000000000001" customHeight="1" x14ac:dyDescent="0.15">
      <c r="A21" s="59"/>
      <c r="B21" s="147"/>
      <c r="C21" s="148"/>
      <c r="D21" s="148"/>
      <c r="E21" s="148"/>
      <c r="F21" s="149"/>
      <c r="G21" s="96" t="s">
        <v>72</v>
      </c>
      <c r="H21" s="51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154"/>
      <c r="T21" s="59"/>
    </row>
    <row r="22" spans="1:22" ht="18.600000000000001" customHeight="1" x14ac:dyDescent="0.15">
      <c r="A22" s="59"/>
      <c r="B22" s="150"/>
      <c r="C22" s="151"/>
      <c r="D22" s="151"/>
      <c r="E22" s="151"/>
      <c r="F22" s="152"/>
      <c r="G22" s="96" t="s">
        <v>126</v>
      </c>
      <c r="H22" s="51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155"/>
      <c r="T22" s="59"/>
      <c r="U22" s="83"/>
      <c r="V22" s="83"/>
    </row>
    <row r="23" spans="1:22" ht="18.600000000000001" customHeight="1" x14ac:dyDescent="0.15">
      <c r="A23" s="59"/>
      <c r="B23" s="226" t="s">
        <v>78</v>
      </c>
      <c r="C23" s="227"/>
      <c r="D23" s="227"/>
      <c r="E23" s="227"/>
      <c r="F23" s="228"/>
      <c r="G23" s="93" t="s">
        <v>55</v>
      </c>
      <c r="H23" s="94" t="s">
        <v>103</v>
      </c>
      <c r="I23" s="95" t="s">
        <v>50</v>
      </c>
      <c r="J23" s="95" t="s">
        <v>49</v>
      </c>
      <c r="K23" s="95" t="s">
        <v>40</v>
      </c>
      <c r="L23" s="95" t="s">
        <v>41</v>
      </c>
      <c r="M23" s="95" t="s">
        <v>42</v>
      </c>
      <c r="N23" s="95" t="s">
        <v>51</v>
      </c>
      <c r="O23" s="95" t="s">
        <v>52</v>
      </c>
      <c r="P23" s="95" t="s">
        <v>69</v>
      </c>
      <c r="Q23" s="95" t="s">
        <v>53</v>
      </c>
      <c r="R23" s="95" t="s">
        <v>70</v>
      </c>
      <c r="S23" s="153">
        <f>SUM(H24:R24)</f>
        <v>0</v>
      </c>
      <c r="T23" s="59"/>
    </row>
    <row r="24" spans="1:22" ht="18.600000000000001" customHeight="1" x14ac:dyDescent="0.15">
      <c r="A24" s="59"/>
      <c r="B24" s="229"/>
      <c r="C24" s="230"/>
      <c r="D24" s="230"/>
      <c r="E24" s="230"/>
      <c r="F24" s="231"/>
      <c r="G24" s="96" t="s">
        <v>72</v>
      </c>
      <c r="H24" s="51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154"/>
      <c r="T24" s="59"/>
    </row>
    <row r="25" spans="1:22" ht="18.600000000000001" customHeight="1" x14ac:dyDescent="0.15">
      <c r="A25" s="59"/>
      <c r="B25" s="232"/>
      <c r="C25" s="233"/>
      <c r="D25" s="233"/>
      <c r="E25" s="233"/>
      <c r="F25" s="171"/>
      <c r="G25" s="96" t="s">
        <v>126</v>
      </c>
      <c r="H25" s="51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155"/>
      <c r="T25" s="59"/>
    </row>
    <row r="26" spans="1:22" ht="18.600000000000001" customHeight="1" x14ac:dyDescent="0.15">
      <c r="A26" s="59"/>
      <c r="B26" s="144" t="s">
        <v>92</v>
      </c>
      <c r="C26" s="145"/>
      <c r="D26" s="145"/>
      <c r="E26" s="145"/>
      <c r="F26" s="146"/>
      <c r="G26" s="95" t="s">
        <v>55</v>
      </c>
      <c r="H26" s="94" t="s">
        <v>103</v>
      </c>
      <c r="I26" s="95" t="s">
        <v>50</v>
      </c>
      <c r="J26" s="95" t="s">
        <v>49</v>
      </c>
      <c r="K26" s="95" t="s">
        <v>40</v>
      </c>
      <c r="L26" s="95" t="s">
        <v>41</v>
      </c>
      <c r="M26" s="95" t="s">
        <v>42</v>
      </c>
      <c r="N26" s="95" t="s">
        <v>51</v>
      </c>
      <c r="O26" s="95" t="s">
        <v>52</v>
      </c>
      <c r="P26" s="95" t="s">
        <v>69</v>
      </c>
      <c r="Q26" s="95" t="s">
        <v>53</v>
      </c>
      <c r="R26" s="95" t="s">
        <v>70</v>
      </c>
      <c r="S26" s="153">
        <f>SUM(H27:R27)</f>
        <v>0</v>
      </c>
      <c r="T26" s="59"/>
    </row>
    <row r="27" spans="1:22" ht="18.600000000000001" customHeight="1" x14ac:dyDescent="0.15">
      <c r="A27" s="59"/>
      <c r="B27" s="147"/>
      <c r="C27" s="148"/>
      <c r="D27" s="148"/>
      <c r="E27" s="148"/>
      <c r="F27" s="149"/>
      <c r="G27" s="96" t="s">
        <v>72</v>
      </c>
      <c r="H27" s="51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154"/>
      <c r="T27" s="59"/>
    </row>
    <row r="28" spans="1:22" ht="18.600000000000001" customHeight="1" x14ac:dyDescent="0.15">
      <c r="A28" s="59"/>
      <c r="B28" s="150"/>
      <c r="C28" s="151"/>
      <c r="D28" s="151"/>
      <c r="E28" s="151"/>
      <c r="F28" s="152"/>
      <c r="G28" s="96" t="s">
        <v>126</v>
      </c>
      <c r="H28" s="51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155"/>
      <c r="T28" s="59"/>
    </row>
    <row r="29" spans="1:22" ht="18.600000000000001" customHeight="1" x14ac:dyDescent="0.15">
      <c r="A29" s="59"/>
      <c r="B29" s="176" t="s">
        <v>79</v>
      </c>
      <c r="C29" s="177"/>
      <c r="D29" s="178"/>
      <c r="E29" s="178"/>
      <c r="F29" s="178"/>
      <c r="G29" s="93" t="s">
        <v>55</v>
      </c>
      <c r="H29" s="94" t="s">
        <v>103</v>
      </c>
      <c r="I29" s="95" t="s">
        <v>50</v>
      </c>
      <c r="J29" s="95" t="s">
        <v>49</v>
      </c>
      <c r="K29" s="95" t="s">
        <v>40</v>
      </c>
      <c r="L29" s="95" t="s">
        <v>41</v>
      </c>
      <c r="M29" s="95" t="s">
        <v>42</v>
      </c>
      <c r="N29" s="95" t="s">
        <v>51</v>
      </c>
      <c r="O29" s="95" t="s">
        <v>52</v>
      </c>
      <c r="P29" s="95" t="s">
        <v>69</v>
      </c>
      <c r="Q29" s="95" t="s">
        <v>53</v>
      </c>
      <c r="R29" s="95" t="s">
        <v>70</v>
      </c>
      <c r="S29" s="169">
        <f t="shared" ref="S29" si="0">SUM(H30:R30)</f>
        <v>0</v>
      </c>
      <c r="T29" s="59"/>
    </row>
    <row r="30" spans="1:22" ht="18.600000000000001" customHeight="1" x14ac:dyDescent="0.15">
      <c r="A30" s="59"/>
      <c r="B30" s="176"/>
      <c r="C30" s="177"/>
      <c r="D30" s="178"/>
      <c r="E30" s="178"/>
      <c r="F30" s="178"/>
      <c r="G30" s="96" t="s">
        <v>72</v>
      </c>
      <c r="H30" s="51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69"/>
      <c r="T30" s="59"/>
    </row>
    <row r="31" spans="1:22" ht="18.600000000000001" customHeight="1" x14ac:dyDescent="0.15">
      <c r="A31" s="59"/>
      <c r="B31" s="176" t="s">
        <v>83</v>
      </c>
      <c r="C31" s="177"/>
      <c r="D31" s="178"/>
      <c r="E31" s="178"/>
      <c r="F31" s="178"/>
      <c r="G31" s="93" t="s">
        <v>55</v>
      </c>
      <c r="H31" s="94" t="s">
        <v>103</v>
      </c>
      <c r="I31" s="95" t="s">
        <v>50</v>
      </c>
      <c r="J31" s="95" t="s">
        <v>49</v>
      </c>
      <c r="K31" s="95" t="s">
        <v>40</v>
      </c>
      <c r="L31" s="95" t="s">
        <v>41</v>
      </c>
      <c r="M31" s="95" t="s">
        <v>42</v>
      </c>
      <c r="N31" s="95" t="s">
        <v>51</v>
      </c>
      <c r="O31" s="95" t="s">
        <v>52</v>
      </c>
      <c r="P31" s="95" t="s">
        <v>69</v>
      </c>
      <c r="Q31" s="95" t="s">
        <v>53</v>
      </c>
      <c r="R31" s="95" t="s">
        <v>70</v>
      </c>
      <c r="S31" s="169">
        <f t="shared" ref="S31" si="1">SUM(H32:R32)</f>
        <v>0</v>
      </c>
      <c r="T31" s="59"/>
    </row>
    <row r="32" spans="1:22" ht="18.600000000000001" customHeight="1" x14ac:dyDescent="0.15">
      <c r="A32" s="59"/>
      <c r="B32" s="176"/>
      <c r="C32" s="177"/>
      <c r="D32" s="178"/>
      <c r="E32" s="178"/>
      <c r="F32" s="178"/>
      <c r="G32" s="96" t="s">
        <v>72</v>
      </c>
      <c r="H32" s="51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69"/>
      <c r="T32" s="59"/>
    </row>
    <row r="33" spans="1:22" ht="18.600000000000001" customHeight="1" x14ac:dyDescent="0.15">
      <c r="A33" s="59"/>
      <c r="B33" s="144" t="s">
        <v>85</v>
      </c>
      <c r="C33" s="145"/>
      <c r="D33" s="145"/>
      <c r="E33" s="145"/>
      <c r="F33" s="146"/>
      <c r="G33" s="93" t="s">
        <v>55</v>
      </c>
      <c r="H33" s="94" t="s">
        <v>103</v>
      </c>
      <c r="I33" s="95" t="s">
        <v>50</v>
      </c>
      <c r="J33" s="95" t="s">
        <v>49</v>
      </c>
      <c r="K33" s="95" t="s">
        <v>40</v>
      </c>
      <c r="L33" s="95" t="s">
        <v>41</v>
      </c>
      <c r="M33" s="95" t="s">
        <v>42</v>
      </c>
      <c r="N33" s="95" t="s">
        <v>51</v>
      </c>
      <c r="O33" s="95" t="s">
        <v>52</v>
      </c>
      <c r="P33" s="94" t="s">
        <v>103</v>
      </c>
      <c r="Q33" s="94" t="s">
        <v>103</v>
      </c>
      <c r="R33" s="94" t="s">
        <v>103</v>
      </c>
      <c r="S33" s="153">
        <f>SUM(H34:R34)</f>
        <v>0</v>
      </c>
      <c r="T33" s="59"/>
    </row>
    <row r="34" spans="1:22" ht="18.600000000000001" customHeight="1" x14ac:dyDescent="0.15">
      <c r="A34" s="59"/>
      <c r="B34" s="147"/>
      <c r="C34" s="148"/>
      <c r="D34" s="148"/>
      <c r="E34" s="148"/>
      <c r="F34" s="149"/>
      <c r="G34" s="96" t="s">
        <v>72</v>
      </c>
      <c r="H34" s="51"/>
      <c r="I34" s="37"/>
      <c r="J34" s="37"/>
      <c r="K34" s="37"/>
      <c r="L34" s="37"/>
      <c r="M34" s="37"/>
      <c r="N34" s="37"/>
      <c r="O34" s="37"/>
      <c r="P34" s="51"/>
      <c r="Q34" s="51"/>
      <c r="R34" s="51"/>
      <c r="S34" s="154"/>
      <c r="T34" s="59"/>
    </row>
    <row r="35" spans="1:22" ht="18.600000000000001" customHeight="1" x14ac:dyDescent="0.15">
      <c r="A35" s="59"/>
      <c r="B35" s="150"/>
      <c r="C35" s="151"/>
      <c r="D35" s="151"/>
      <c r="E35" s="151"/>
      <c r="F35" s="152"/>
      <c r="G35" s="96" t="s">
        <v>126</v>
      </c>
      <c r="H35" s="51"/>
      <c r="I35" s="53"/>
      <c r="J35" s="53"/>
      <c r="K35" s="53"/>
      <c r="L35" s="53"/>
      <c r="M35" s="53"/>
      <c r="N35" s="53"/>
      <c r="O35" s="53"/>
      <c r="P35" s="119"/>
      <c r="Q35" s="119"/>
      <c r="R35" s="119"/>
      <c r="S35" s="155"/>
      <c r="T35" s="59"/>
    </row>
    <row r="36" spans="1:22" ht="18.600000000000001" customHeight="1" x14ac:dyDescent="0.15">
      <c r="A36" s="59"/>
      <c r="B36" s="226" t="s">
        <v>86</v>
      </c>
      <c r="C36" s="227"/>
      <c r="D36" s="227"/>
      <c r="E36" s="227"/>
      <c r="F36" s="228"/>
      <c r="G36" s="93" t="s">
        <v>55</v>
      </c>
      <c r="H36" s="94" t="s">
        <v>103</v>
      </c>
      <c r="I36" s="95" t="s">
        <v>50</v>
      </c>
      <c r="J36" s="95" t="s">
        <v>49</v>
      </c>
      <c r="K36" s="95" t="s">
        <v>40</v>
      </c>
      <c r="L36" s="95" t="s">
        <v>41</v>
      </c>
      <c r="M36" s="95" t="s">
        <v>42</v>
      </c>
      <c r="N36" s="95" t="s">
        <v>51</v>
      </c>
      <c r="O36" s="95" t="s">
        <v>52</v>
      </c>
      <c r="P36" s="94" t="s">
        <v>103</v>
      </c>
      <c r="Q36" s="94" t="s">
        <v>103</v>
      </c>
      <c r="R36" s="94" t="s">
        <v>103</v>
      </c>
      <c r="S36" s="153">
        <f>SUM(H37:R37)</f>
        <v>0</v>
      </c>
      <c r="T36" s="59"/>
    </row>
    <row r="37" spans="1:22" ht="18.600000000000001" customHeight="1" x14ac:dyDescent="0.15">
      <c r="A37" s="59"/>
      <c r="B37" s="229"/>
      <c r="C37" s="230"/>
      <c r="D37" s="230"/>
      <c r="E37" s="230"/>
      <c r="F37" s="231"/>
      <c r="G37" s="96" t="s">
        <v>72</v>
      </c>
      <c r="H37" s="51"/>
      <c r="I37" s="37"/>
      <c r="J37" s="37"/>
      <c r="K37" s="37"/>
      <c r="L37" s="37"/>
      <c r="M37" s="37"/>
      <c r="N37" s="37"/>
      <c r="O37" s="37"/>
      <c r="P37" s="51"/>
      <c r="Q37" s="51"/>
      <c r="R37" s="51"/>
      <c r="S37" s="154"/>
      <c r="T37" s="59"/>
    </row>
    <row r="38" spans="1:22" ht="18.600000000000001" customHeight="1" x14ac:dyDescent="0.15">
      <c r="A38" s="59"/>
      <c r="B38" s="232"/>
      <c r="C38" s="233"/>
      <c r="D38" s="233"/>
      <c r="E38" s="233"/>
      <c r="F38" s="171"/>
      <c r="G38" s="96" t="s">
        <v>126</v>
      </c>
      <c r="H38" s="51"/>
      <c r="I38" s="53"/>
      <c r="J38" s="53"/>
      <c r="K38" s="53"/>
      <c r="L38" s="53"/>
      <c r="M38" s="53"/>
      <c r="N38" s="53"/>
      <c r="O38" s="53"/>
      <c r="P38" s="119"/>
      <c r="Q38" s="119"/>
      <c r="R38" s="119"/>
      <c r="S38" s="155"/>
      <c r="T38" s="59"/>
    </row>
    <row r="39" spans="1:22" ht="18.600000000000001" customHeight="1" x14ac:dyDescent="0.15">
      <c r="A39" s="59"/>
      <c r="B39" s="176" t="s">
        <v>87</v>
      </c>
      <c r="C39" s="177"/>
      <c r="D39" s="178"/>
      <c r="E39" s="178"/>
      <c r="F39" s="178"/>
      <c r="G39" s="93" t="s">
        <v>55</v>
      </c>
      <c r="H39" s="94" t="s">
        <v>103</v>
      </c>
      <c r="I39" s="95" t="s">
        <v>50</v>
      </c>
      <c r="J39" s="95" t="s">
        <v>49</v>
      </c>
      <c r="K39" s="95" t="s">
        <v>40</v>
      </c>
      <c r="L39" s="95" t="s">
        <v>41</v>
      </c>
      <c r="M39" s="95" t="s">
        <v>42</v>
      </c>
      <c r="N39" s="95" t="s">
        <v>51</v>
      </c>
      <c r="O39" s="95" t="s">
        <v>52</v>
      </c>
      <c r="P39" s="94" t="s">
        <v>103</v>
      </c>
      <c r="Q39" s="94" t="s">
        <v>103</v>
      </c>
      <c r="R39" s="94" t="s">
        <v>103</v>
      </c>
      <c r="S39" s="169">
        <f t="shared" ref="S39" si="2">SUM(H40:R40)</f>
        <v>0</v>
      </c>
      <c r="T39" s="59"/>
    </row>
    <row r="40" spans="1:22" ht="18.600000000000001" customHeight="1" x14ac:dyDescent="0.15">
      <c r="A40" s="59"/>
      <c r="B40" s="176"/>
      <c r="C40" s="177"/>
      <c r="D40" s="178"/>
      <c r="E40" s="178"/>
      <c r="F40" s="178"/>
      <c r="G40" s="96" t="s">
        <v>72</v>
      </c>
      <c r="H40" s="51"/>
      <c r="I40" s="37"/>
      <c r="J40" s="37"/>
      <c r="K40" s="37"/>
      <c r="L40" s="37"/>
      <c r="M40" s="37"/>
      <c r="N40" s="37"/>
      <c r="O40" s="37"/>
      <c r="P40" s="51"/>
      <c r="Q40" s="51"/>
      <c r="R40" s="51"/>
      <c r="S40" s="169"/>
      <c r="T40" s="59"/>
    </row>
    <row r="41" spans="1:22" ht="18.600000000000001" customHeight="1" x14ac:dyDescent="0.15">
      <c r="A41" s="59"/>
      <c r="B41" s="170" t="s">
        <v>88</v>
      </c>
      <c r="C41" s="171"/>
      <c r="D41" s="172"/>
      <c r="E41" s="172"/>
      <c r="F41" s="172"/>
      <c r="G41" s="97" t="s">
        <v>55</v>
      </c>
      <c r="H41" s="94" t="s">
        <v>103</v>
      </c>
      <c r="I41" s="95" t="s">
        <v>50</v>
      </c>
      <c r="J41" s="95" t="s">
        <v>49</v>
      </c>
      <c r="K41" s="95" t="s">
        <v>40</v>
      </c>
      <c r="L41" s="95" t="s">
        <v>41</v>
      </c>
      <c r="M41" s="95" t="s">
        <v>42</v>
      </c>
      <c r="N41" s="95" t="s">
        <v>51</v>
      </c>
      <c r="O41" s="95" t="s">
        <v>52</v>
      </c>
      <c r="P41" s="94" t="s">
        <v>103</v>
      </c>
      <c r="Q41" s="94" t="s">
        <v>103</v>
      </c>
      <c r="R41" s="94" t="s">
        <v>103</v>
      </c>
      <c r="S41" s="169">
        <f t="shared" ref="S41" si="3">SUM(H42:R42)</f>
        <v>0</v>
      </c>
      <c r="T41" s="59"/>
    </row>
    <row r="42" spans="1:22" ht="18.600000000000001" customHeight="1" thickBot="1" x14ac:dyDescent="0.2">
      <c r="A42" s="59"/>
      <c r="B42" s="173"/>
      <c r="C42" s="174"/>
      <c r="D42" s="175"/>
      <c r="E42" s="175"/>
      <c r="F42" s="175"/>
      <c r="G42" s="98" t="s">
        <v>72</v>
      </c>
      <c r="H42" s="51"/>
      <c r="I42" s="37"/>
      <c r="J42" s="37"/>
      <c r="K42" s="37"/>
      <c r="L42" s="37"/>
      <c r="M42" s="37"/>
      <c r="N42" s="37"/>
      <c r="O42" s="37"/>
      <c r="P42" s="51"/>
      <c r="Q42" s="51"/>
      <c r="R42" s="51"/>
      <c r="S42" s="160"/>
      <c r="T42" s="59"/>
    </row>
    <row r="43" spans="1:22" ht="18" customHeight="1" thickBot="1" x14ac:dyDescent="0.2">
      <c r="A43" s="59"/>
      <c r="B43" s="237" t="s">
        <v>76</v>
      </c>
      <c r="C43" s="238"/>
      <c r="D43" s="239"/>
      <c r="E43" s="239"/>
      <c r="F43" s="239"/>
      <c r="G43" s="234" t="s">
        <v>98</v>
      </c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6"/>
      <c r="T43" s="59"/>
    </row>
    <row r="44" spans="1:22" ht="18.600000000000001" customHeight="1" thickTop="1" x14ac:dyDescent="0.15">
      <c r="A44" s="59"/>
      <c r="B44" s="170" t="s">
        <v>73</v>
      </c>
      <c r="C44" s="171"/>
      <c r="D44" s="172"/>
      <c r="E44" s="172"/>
      <c r="F44" s="172"/>
      <c r="G44" s="97" t="s">
        <v>55</v>
      </c>
      <c r="H44" s="91" t="s">
        <v>100</v>
      </c>
      <c r="I44" s="91" t="s">
        <v>50</v>
      </c>
      <c r="J44" s="91" t="s">
        <v>49</v>
      </c>
      <c r="K44" s="91" t="s">
        <v>40</v>
      </c>
      <c r="L44" s="91" t="s">
        <v>41</v>
      </c>
      <c r="M44" s="91" t="s">
        <v>42</v>
      </c>
      <c r="N44" s="91" t="s">
        <v>51</v>
      </c>
      <c r="O44" s="91" t="s">
        <v>52</v>
      </c>
      <c r="P44" s="91" t="s">
        <v>69</v>
      </c>
      <c r="Q44" s="91" t="s">
        <v>53</v>
      </c>
      <c r="R44" s="91" t="s">
        <v>70</v>
      </c>
      <c r="S44" s="213">
        <f>SUM(H45:R45)</f>
        <v>0</v>
      </c>
      <c r="T44" s="59"/>
      <c r="U44" s="84"/>
      <c r="V44" s="84"/>
    </row>
    <row r="45" spans="1:22" ht="18.600000000000001" customHeight="1" x14ac:dyDescent="0.15">
      <c r="A45" s="59"/>
      <c r="B45" s="176"/>
      <c r="C45" s="177"/>
      <c r="D45" s="178"/>
      <c r="E45" s="178"/>
      <c r="F45" s="178"/>
      <c r="G45" s="96" t="s">
        <v>72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169"/>
      <c r="T45" s="59"/>
      <c r="U45" s="84"/>
      <c r="V45" s="84"/>
    </row>
    <row r="46" spans="1:22" ht="18.600000000000001" customHeight="1" x14ac:dyDescent="0.15">
      <c r="A46" s="59"/>
      <c r="B46" s="144" t="s">
        <v>80</v>
      </c>
      <c r="C46" s="145"/>
      <c r="D46" s="145"/>
      <c r="E46" s="145"/>
      <c r="F46" s="146"/>
      <c r="G46" s="93" t="s">
        <v>55</v>
      </c>
      <c r="H46" s="94" t="s">
        <v>103</v>
      </c>
      <c r="I46" s="95" t="s">
        <v>50</v>
      </c>
      <c r="J46" s="95" t="s">
        <v>49</v>
      </c>
      <c r="K46" s="95" t="s">
        <v>40</v>
      </c>
      <c r="L46" s="95" t="s">
        <v>41</v>
      </c>
      <c r="M46" s="95" t="s">
        <v>42</v>
      </c>
      <c r="N46" s="95" t="s">
        <v>51</v>
      </c>
      <c r="O46" s="95" t="s">
        <v>52</v>
      </c>
      <c r="P46" s="95" t="s">
        <v>69</v>
      </c>
      <c r="Q46" s="95" t="s">
        <v>53</v>
      </c>
      <c r="R46" s="95" t="s">
        <v>70</v>
      </c>
      <c r="S46" s="153">
        <f>SUM(H47:R47)</f>
        <v>0</v>
      </c>
      <c r="T46" s="59"/>
      <c r="U46" s="84"/>
      <c r="V46" s="84"/>
    </row>
    <row r="47" spans="1:22" ht="18.600000000000001" customHeight="1" x14ac:dyDescent="0.15">
      <c r="A47" s="59"/>
      <c r="B47" s="147"/>
      <c r="C47" s="148"/>
      <c r="D47" s="148"/>
      <c r="E47" s="148"/>
      <c r="F47" s="149"/>
      <c r="G47" s="96" t="s">
        <v>72</v>
      </c>
      <c r="H47" s="51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154"/>
      <c r="T47" s="59"/>
      <c r="U47" s="84"/>
      <c r="V47" s="84"/>
    </row>
    <row r="48" spans="1:22" ht="18.600000000000001" customHeight="1" x14ac:dyDescent="0.15">
      <c r="A48" s="59"/>
      <c r="B48" s="150"/>
      <c r="C48" s="151"/>
      <c r="D48" s="151"/>
      <c r="E48" s="151"/>
      <c r="F48" s="152"/>
      <c r="G48" s="96" t="s">
        <v>126</v>
      </c>
      <c r="H48" s="51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155"/>
      <c r="T48" s="59"/>
      <c r="U48" s="84"/>
      <c r="V48" s="84"/>
    </row>
    <row r="49" spans="1:22" ht="18.600000000000001" customHeight="1" x14ac:dyDescent="0.15">
      <c r="A49" s="59"/>
      <c r="B49" s="144" t="s">
        <v>93</v>
      </c>
      <c r="C49" s="145"/>
      <c r="D49" s="145"/>
      <c r="E49" s="145"/>
      <c r="F49" s="146"/>
      <c r="G49" s="95" t="s">
        <v>55</v>
      </c>
      <c r="H49" s="94" t="s">
        <v>103</v>
      </c>
      <c r="I49" s="95" t="s">
        <v>50</v>
      </c>
      <c r="J49" s="95" t="s">
        <v>49</v>
      </c>
      <c r="K49" s="95" t="s">
        <v>40</v>
      </c>
      <c r="L49" s="95" t="s">
        <v>41</v>
      </c>
      <c r="M49" s="95" t="s">
        <v>42</v>
      </c>
      <c r="N49" s="95" t="s">
        <v>51</v>
      </c>
      <c r="O49" s="95" t="s">
        <v>52</v>
      </c>
      <c r="P49" s="95" t="s">
        <v>69</v>
      </c>
      <c r="Q49" s="95" t="s">
        <v>53</v>
      </c>
      <c r="R49" s="95" t="s">
        <v>70</v>
      </c>
      <c r="S49" s="153">
        <f>SUM(H50:R50)</f>
        <v>0</v>
      </c>
      <c r="T49" s="59"/>
      <c r="U49" s="84"/>
      <c r="V49" s="84"/>
    </row>
    <row r="50" spans="1:22" ht="18.600000000000001" customHeight="1" x14ac:dyDescent="0.15">
      <c r="A50" s="59"/>
      <c r="B50" s="147"/>
      <c r="C50" s="148"/>
      <c r="D50" s="148"/>
      <c r="E50" s="148"/>
      <c r="F50" s="149"/>
      <c r="G50" s="96" t="s">
        <v>72</v>
      </c>
      <c r="H50" s="51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154"/>
      <c r="T50" s="59"/>
      <c r="U50" s="84"/>
      <c r="V50" s="84"/>
    </row>
    <row r="51" spans="1:22" ht="18.600000000000001" customHeight="1" x14ac:dyDescent="0.15">
      <c r="A51" s="59"/>
      <c r="B51" s="150"/>
      <c r="C51" s="151"/>
      <c r="D51" s="151"/>
      <c r="E51" s="151"/>
      <c r="F51" s="152"/>
      <c r="G51" s="96" t="s">
        <v>126</v>
      </c>
      <c r="H51" s="51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155"/>
      <c r="T51" s="59"/>
      <c r="U51" s="84"/>
      <c r="V51" s="84"/>
    </row>
    <row r="52" spans="1:22" ht="18.600000000000001" customHeight="1" x14ac:dyDescent="0.15">
      <c r="A52" s="59"/>
      <c r="B52" s="226" t="s">
        <v>81</v>
      </c>
      <c r="C52" s="227"/>
      <c r="D52" s="227"/>
      <c r="E52" s="227"/>
      <c r="F52" s="228"/>
      <c r="G52" s="93" t="s">
        <v>55</v>
      </c>
      <c r="H52" s="94" t="s">
        <v>103</v>
      </c>
      <c r="I52" s="95" t="s">
        <v>50</v>
      </c>
      <c r="J52" s="95" t="s">
        <v>49</v>
      </c>
      <c r="K52" s="95" t="s">
        <v>40</v>
      </c>
      <c r="L52" s="95" t="s">
        <v>41</v>
      </c>
      <c r="M52" s="95" t="s">
        <v>42</v>
      </c>
      <c r="N52" s="95" t="s">
        <v>51</v>
      </c>
      <c r="O52" s="95" t="s">
        <v>52</v>
      </c>
      <c r="P52" s="95" t="s">
        <v>69</v>
      </c>
      <c r="Q52" s="95" t="s">
        <v>53</v>
      </c>
      <c r="R52" s="95" t="s">
        <v>70</v>
      </c>
      <c r="S52" s="153">
        <f>SUM(H53:R53)</f>
        <v>0</v>
      </c>
      <c r="T52" s="59"/>
      <c r="U52" s="84"/>
      <c r="V52" s="84"/>
    </row>
    <row r="53" spans="1:22" ht="18.600000000000001" customHeight="1" x14ac:dyDescent="0.15">
      <c r="A53" s="59"/>
      <c r="B53" s="229"/>
      <c r="C53" s="230"/>
      <c r="D53" s="230"/>
      <c r="E53" s="230"/>
      <c r="F53" s="231"/>
      <c r="G53" s="96" t="s">
        <v>72</v>
      </c>
      <c r="H53" s="51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154"/>
      <c r="T53" s="59"/>
      <c r="U53" s="84"/>
      <c r="V53" s="84"/>
    </row>
    <row r="54" spans="1:22" ht="18.600000000000001" customHeight="1" x14ac:dyDescent="0.15">
      <c r="A54" s="59"/>
      <c r="B54" s="232"/>
      <c r="C54" s="233"/>
      <c r="D54" s="233"/>
      <c r="E54" s="233"/>
      <c r="F54" s="171"/>
      <c r="G54" s="96" t="s">
        <v>126</v>
      </c>
      <c r="H54" s="51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155"/>
      <c r="T54" s="59"/>
      <c r="U54" s="84"/>
      <c r="V54" s="84"/>
    </row>
    <row r="55" spans="1:22" ht="18.600000000000001" customHeight="1" x14ac:dyDescent="0.15">
      <c r="A55" s="59"/>
      <c r="B55" s="144" t="s">
        <v>94</v>
      </c>
      <c r="C55" s="145"/>
      <c r="D55" s="145"/>
      <c r="E55" s="145"/>
      <c r="F55" s="146"/>
      <c r="G55" s="95" t="s">
        <v>55</v>
      </c>
      <c r="H55" s="94" t="s">
        <v>103</v>
      </c>
      <c r="I55" s="95" t="s">
        <v>50</v>
      </c>
      <c r="J55" s="95" t="s">
        <v>49</v>
      </c>
      <c r="K55" s="95" t="s">
        <v>40</v>
      </c>
      <c r="L55" s="95" t="s">
        <v>41</v>
      </c>
      <c r="M55" s="95" t="s">
        <v>42</v>
      </c>
      <c r="N55" s="95" t="s">
        <v>51</v>
      </c>
      <c r="O55" s="95" t="s">
        <v>52</v>
      </c>
      <c r="P55" s="95" t="s">
        <v>69</v>
      </c>
      <c r="Q55" s="95" t="s">
        <v>53</v>
      </c>
      <c r="R55" s="95" t="s">
        <v>70</v>
      </c>
      <c r="S55" s="153">
        <f>SUM(H56:R56)</f>
        <v>0</v>
      </c>
      <c r="T55" s="59"/>
      <c r="U55" s="84"/>
      <c r="V55" s="84"/>
    </row>
    <row r="56" spans="1:22" ht="18.600000000000001" customHeight="1" x14ac:dyDescent="0.15">
      <c r="A56" s="59"/>
      <c r="B56" s="147"/>
      <c r="C56" s="148"/>
      <c r="D56" s="148"/>
      <c r="E56" s="148"/>
      <c r="F56" s="149"/>
      <c r="G56" s="96" t="s">
        <v>72</v>
      </c>
      <c r="H56" s="51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154"/>
      <c r="T56" s="59"/>
      <c r="U56" s="84"/>
      <c r="V56" s="84"/>
    </row>
    <row r="57" spans="1:22" ht="18.600000000000001" customHeight="1" x14ac:dyDescent="0.15">
      <c r="A57" s="59"/>
      <c r="B57" s="150"/>
      <c r="C57" s="151"/>
      <c r="D57" s="151"/>
      <c r="E57" s="151"/>
      <c r="F57" s="152"/>
      <c r="G57" s="96" t="s">
        <v>126</v>
      </c>
      <c r="H57" s="51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155"/>
      <c r="T57" s="59"/>
      <c r="U57" s="84"/>
      <c r="V57" s="84"/>
    </row>
    <row r="58" spans="1:22" ht="18.600000000000001" customHeight="1" x14ac:dyDescent="0.15">
      <c r="A58" s="59"/>
      <c r="B58" s="176" t="s">
        <v>82</v>
      </c>
      <c r="C58" s="177"/>
      <c r="D58" s="178"/>
      <c r="E58" s="178"/>
      <c r="F58" s="178"/>
      <c r="G58" s="93" t="s">
        <v>55</v>
      </c>
      <c r="H58" s="94" t="s">
        <v>103</v>
      </c>
      <c r="I58" s="95" t="s">
        <v>50</v>
      </c>
      <c r="J58" s="95" t="s">
        <v>49</v>
      </c>
      <c r="K58" s="95" t="s">
        <v>40</v>
      </c>
      <c r="L58" s="95" t="s">
        <v>41</v>
      </c>
      <c r="M58" s="95" t="s">
        <v>42</v>
      </c>
      <c r="N58" s="95" t="s">
        <v>51</v>
      </c>
      <c r="O58" s="95" t="s">
        <v>52</v>
      </c>
      <c r="P58" s="95" t="s">
        <v>69</v>
      </c>
      <c r="Q58" s="95" t="s">
        <v>53</v>
      </c>
      <c r="R58" s="95" t="s">
        <v>70</v>
      </c>
      <c r="S58" s="169">
        <f t="shared" ref="S58" si="4">SUM(H59:R59)</f>
        <v>0</v>
      </c>
      <c r="T58" s="59"/>
      <c r="U58" s="84"/>
      <c r="V58" s="84"/>
    </row>
    <row r="59" spans="1:22" ht="18.600000000000001" customHeight="1" x14ac:dyDescent="0.15">
      <c r="A59" s="59"/>
      <c r="B59" s="176"/>
      <c r="C59" s="177"/>
      <c r="D59" s="178"/>
      <c r="E59" s="178"/>
      <c r="F59" s="178"/>
      <c r="G59" s="96" t="s">
        <v>72</v>
      </c>
      <c r="H59" s="51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169"/>
      <c r="T59" s="59"/>
      <c r="U59" s="84"/>
      <c r="V59" s="84"/>
    </row>
    <row r="60" spans="1:22" ht="18.600000000000001" customHeight="1" x14ac:dyDescent="0.15">
      <c r="A60" s="59"/>
      <c r="B60" s="176" t="s">
        <v>84</v>
      </c>
      <c r="C60" s="177"/>
      <c r="D60" s="178"/>
      <c r="E60" s="178"/>
      <c r="F60" s="178"/>
      <c r="G60" s="93" t="s">
        <v>55</v>
      </c>
      <c r="H60" s="94" t="s">
        <v>103</v>
      </c>
      <c r="I60" s="95" t="s">
        <v>50</v>
      </c>
      <c r="J60" s="95" t="s">
        <v>49</v>
      </c>
      <c r="K60" s="95" t="s">
        <v>40</v>
      </c>
      <c r="L60" s="95" t="s">
        <v>41</v>
      </c>
      <c r="M60" s="95" t="s">
        <v>42</v>
      </c>
      <c r="N60" s="95" t="s">
        <v>51</v>
      </c>
      <c r="O60" s="95" t="s">
        <v>52</v>
      </c>
      <c r="P60" s="95" t="s">
        <v>69</v>
      </c>
      <c r="Q60" s="95" t="s">
        <v>53</v>
      </c>
      <c r="R60" s="95" t="s">
        <v>70</v>
      </c>
      <c r="S60" s="169">
        <f>SUM(H61:R61)</f>
        <v>0</v>
      </c>
      <c r="T60" s="59"/>
      <c r="U60" s="84"/>
      <c r="V60" s="84"/>
    </row>
    <row r="61" spans="1:22" ht="18.600000000000001" customHeight="1" thickBot="1" x14ac:dyDescent="0.2">
      <c r="A61" s="59"/>
      <c r="B61" s="173"/>
      <c r="C61" s="174"/>
      <c r="D61" s="175"/>
      <c r="E61" s="175"/>
      <c r="F61" s="175"/>
      <c r="G61" s="98" t="s">
        <v>72</v>
      </c>
      <c r="H61" s="51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160"/>
      <c r="T61" s="59"/>
    </row>
    <row r="62" spans="1:22" ht="15" customHeight="1" thickBot="1" x14ac:dyDescent="0.2">
      <c r="A62" s="59"/>
      <c r="B62" s="156" t="s">
        <v>99</v>
      </c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8"/>
      <c r="T62" s="59"/>
    </row>
    <row r="63" spans="1:22" ht="18.600000000000001" customHeight="1" thickTop="1" x14ac:dyDescent="0.15">
      <c r="A63" s="59"/>
      <c r="B63" s="170" t="s">
        <v>89</v>
      </c>
      <c r="C63" s="171"/>
      <c r="D63" s="172"/>
      <c r="E63" s="172"/>
      <c r="F63" s="172"/>
      <c r="G63" s="97" t="s">
        <v>55</v>
      </c>
      <c r="H63" s="94" t="s">
        <v>103</v>
      </c>
      <c r="I63" s="91" t="s">
        <v>177</v>
      </c>
      <c r="J63" s="94" t="s">
        <v>103</v>
      </c>
      <c r="K63" s="94" t="s">
        <v>103</v>
      </c>
      <c r="L63" s="94" t="s">
        <v>103</v>
      </c>
      <c r="M63" s="94" t="s">
        <v>103</v>
      </c>
      <c r="N63" s="94" t="s">
        <v>103</v>
      </c>
      <c r="O63" s="94" t="s">
        <v>103</v>
      </c>
      <c r="P63" s="94" t="s">
        <v>103</v>
      </c>
      <c r="Q63" s="94" t="s">
        <v>103</v>
      </c>
      <c r="R63" s="94" t="s">
        <v>103</v>
      </c>
      <c r="S63" s="159">
        <f>SUM(H64:R64)</f>
        <v>0</v>
      </c>
      <c r="T63" s="59"/>
    </row>
    <row r="64" spans="1:22" ht="18.600000000000001" customHeight="1" thickBot="1" x14ac:dyDescent="0.2">
      <c r="A64" s="59"/>
      <c r="B64" s="173"/>
      <c r="C64" s="174"/>
      <c r="D64" s="175"/>
      <c r="E64" s="175"/>
      <c r="F64" s="175"/>
      <c r="G64" s="98" t="s">
        <v>72</v>
      </c>
      <c r="H64" s="52"/>
      <c r="I64" s="49"/>
      <c r="J64" s="52"/>
      <c r="K64" s="52"/>
      <c r="L64" s="52"/>
      <c r="M64" s="52"/>
      <c r="N64" s="52"/>
      <c r="O64" s="52"/>
      <c r="P64" s="52"/>
      <c r="Q64" s="52"/>
      <c r="R64" s="52"/>
      <c r="S64" s="160"/>
      <c r="T64" s="59"/>
    </row>
    <row r="65" spans="1:20" ht="15" customHeight="1" x14ac:dyDescent="0.1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</row>
    <row r="66" spans="1:20" ht="14.25" x14ac:dyDescent="0.15">
      <c r="A66" s="59"/>
      <c r="B66" s="59" t="s">
        <v>186</v>
      </c>
      <c r="C66" s="59"/>
      <c r="D66" s="66"/>
      <c r="E66" s="66"/>
      <c r="F66" s="66"/>
      <c r="G66" s="167" t="s">
        <v>97</v>
      </c>
      <c r="H66" s="167"/>
      <c r="I66" s="167"/>
      <c r="J66" s="73"/>
      <c r="K66" s="73"/>
      <c r="L66" s="73"/>
      <c r="M66" s="73"/>
      <c r="N66" s="66"/>
      <c r="O66" s="59"/>
      <c r="P66" s="59"/>
      <c r="Q66" s="59"/>
      <c r="R66" s="59"/>
      <c r="S66" s="59"/>
      <c r="T66" s="59"/>
    </row>
    <row r="67" spans="1:20" ht="14.1" customHeight="1" x14ac:dyDescent="0.15">
      <c r="A67" s="59"/>
      <c r="B67" s="161"/>
      <c r="C67" s="162"/>
      <c r="D67" s="162"/>
      <c r="E67" s="163"/>
      <c r="F67" s="120"/>
      <c r="G67" s="85" t="s">
        <v>90</v>
      </c>
      <c r="H67" s="85"/>
      <c r="I67" s="85" t="s">
        <v>50</v>
      </c>
      <c r="J67" s="85" t="s">
        <v>49</v>
      </c>
      <c r="K67" s="85" t="s">
        <v>40</v>
      </c>
      <c r="L67" s="85" t="s">
        <v>41</v>
      </c>
      <c r="M67" s="85" t="s">
        <v>42</v>
      </c>
      <c r="N67" s="85" t="s">
        <v>51</v>
      </c>
      <c r="O67" s="85" t="s">
        <v>52</v>
      </c>
      <c r="P67" s="85" t="s">
        <v>69</v>
      </c>
      <c r="Q67" s="85" t="s">
        <v>53</v>
      </c>
      <c r="R67" s="85" t="s">
        <v>70</v>
      </c>
      <c r="S67" s="121"/>
      <c r="T67" s="59"/>
    </row>
    <row r="68" spans="1:20" ht="12.95" customHeight="1" x14ac:dyDescent="0.15">
      <c r="A68" s="59"/>
      <c r="B68" s="164"/>
      <c r="C68" s="165"/>
      <c r="D68" s="165"/>
      <c r="E68" s="166"/>
      <c r="F68" s="120"/>
      <c r="G68" s="99" t="s">
        <v>55</v>
      </c>
      <c r="H68" s="99"/>
      <c r="I68" s="100" t="s">
        <v>58</v>
      </c>
      <c r="J68" s="100" t="s">
        <v>59</v>
      </c>
      <c r="K68" s="100" t="s">
        <v>60</v>
      </c>
      <c r="L68" s="100" t="s">
        <v>61</v>
      </c>
      <c r="M68" s="100" t="s">
        <v>62</v>
      </c>
      <c r="N68" s="100" t="s">
        <v>63</v>
      </c>
      <c r="O68" s="100" t="s">
        <v>64</v>
      </c>
      <c r="P68" s="100" t="s">
        <v>65</v>
      </c>
      <c r="Q68" s="100" t="s">
        <v>66</v>
      </c>
      <c r="R68" s="100" t="s">
        <v>67</v>
      </c>
      <c r="S68" s="121"/>
      <c r="T68" s="59"/>
    </row>
    <row r="69" spans="1:20" x14ac:dyDescent="0.1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 ht="14.1" customHeight="1" x14ac:dyDescent="0.15">
      <c r="A70" s="59"/>
      <c r="B70" s="59" t="s">
        <v>148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</row>
    <row r="71" spans="1:20" x14ac:dyDescent="0.15">
      <c r="A71" s="59"/>
      <c r="B71" s="168" t="s">
        <v>146</v>
      </c>
      <c r="C71" s="168"/>
      <c r="D71" s="143" t="str">
        <f>_xlfn.XLOOKUP($F$7,所属先・着用者リスト!$B:$B,所属先・着用者リスト!$A:$A)</f>
        <v>■所属先リスト</v>
      </c>
      <c r="E71" s="143"/>
      <c r="F71" s="168" t="s">
        <v>147</v>
      </c>
      <c r="G71" s="168"/>
      <c r="H71" s="143" t="str">
        <f>_xlfn.XLOOKUP($F$7,所属先・着用者リスト!$B:$B,所属先・着用者リスト!$C:$C)</f>
        <v>■着用者リスト</v>
      </c>
      <c r="I71" s="143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</row>
    <row r="72" spans="1:20" x14ac:dyDescent="0.1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</row>
    <row r="73" spans="1:20" x14ac:dyDescent="0.1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spans="1:20" x14ac:dyDescent="0.1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1:20" x14ac:dyDescent="0.1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</sheetData>
  <sheetProtection algorithmName="SHA-512" hashValue="GCSyaOBkdKR6P8vylqigllynaqtkyniXSGSRqn6eTcrQwA8YhyKxTd2v2sqbDB90jWHa7/PCsN3KUphn+tDAOA==" saltValue="v3/VSLj7+CPCu8nDpJNaUg==" spinCount="100000" sheet="1" objects="1" scenarios="1"/>
  <mergeCells count="78">
    <mergeCell ref="B23:F25"/>
    <mergeCell ref="S23:S25"/>
    <mergeCell ref="B17:F19"/>
    <mergeCell ref="S17:S19"/>
    <mergeCell ref="G12:R12"/>
    <mergeCell ref="S15:S16"/>
    <mergeCell ref="B15:F16"/>
    <mergeCell ref="B12:F12"/>
    <mergeCell ref="B20:F22"/>
    <mergeCell ref="S58:S59"/>
    <mergeCell ref="S29:S30"/>
    <mergeCell ref="B33:F35"/>
    <mergeCell ref="S33:S35"/>
    <mergeCell ref="B36:F38"/>
    <mergeCell ref="S36:S38"/>
    <mergeCell ref="B31:F32"/>
    <mergeCell ref="G43:S43"/>
    <mergeCell ref="B39:F40"/>
    <mergeCell ref="B46:F48"/>
    <mergeCell ref="S46:S48"/>
    <mergeCell ref="B52:F54"/>
    <mergeCell ref="S52:S54"/>
    <mergeCell ref="B41:F42"/>
    <mergeCell ref="B43:F43"/>
    <mergeCell ref="B44:F45"/>
    <mergeCell ref="S44:S45"/>
    <mergeCell ref="B29:F30"/>
    <mergeCell ref="B5:C8"/>
    <mergeCell ref="I8:J8"/>
    <mergeCell ref="F6:G6"/>
    <mergeCell ref="F5:G5"/>
    <mergeCell ref="D5:E5"/>
    <mergeCell ref="D6:E6"/>
    <mergeCell ref="B13:F14"/>
    <mergeCell ref="S20:S22"/>
    <mergeCell ref="B26:F28"/>
    <mergeCell ref="S26:S28"/>
    <mergeCell ref="S31:S32"/>
    <mergeCell ref="S39:S40"/>
    <mergeCell ref="S41:S42"/>
    <mergeCell ref="D8:E8"/>
    <mergeCell ref="B2:S2"/>
    <mergeCell ref="H5:J5"/>
    <mergeCell ref="H6:J6"/>
    <mergeCell ref="K5:N5"/>
    <mergeCell ref="K6:N6"/>
    <mergeCell ref="O5:S5"/>
    <mergeCell ref="O6:S6"/>
    <mergeCell ref="R3:S3"/>
    <mergeCell ref="D7:E7"/>
    <mergeCell ref="F7:I7"/>
    <mergeCell ref="B10:H10"/>
    <mergeCell ref="F8:H8"/>
    <mergeCell ref="J7:K7"/>
    <mergeCell ref="L7:S7"/>
    <mergeCell ref="N8:O8"/>
    <mergeCell ref="P8:S8"/>
    <mergeCell ref="S13:S14"/>
    <mergeCell ref="J11:O11"/>
    <mergeCell ref="I10:N10"/>
    <mergeCell ref="K8:L8"/>
    <mergeCell ref="O10:S10"/>
    <mergeCell ref="D71:E71"/>
    <mergeCell ref="H71:I71"/>
    <mergeCell ref="B49:F51"/>
    <mergeCell ref="S49:S51"/>
    <mergeCell ref="B55:F57"/>
    <mergeCell ref="S55:S57"/>
    <mergeCell ref="B62:S62"/>
    <mergeCell ref="S63:S64"/>
    <mergeCell ref="B67:E68"/>
    <mergeCell ref="G66:I66"/>
    <mergeCell ref="B71:C71"/>
    <mergeCell ref="F71:G71"/>
    <mergeCell ref="S60:S61"/>
    <mergeCell ref="B63:F64"/>
    <mergeCell ref="B60:F61"/>
    <mergeCell ref="B58:F59"/>
  </mergeCells>
  <phoneticPr fontId="3"/>
  <conditionalFormatting sqref="H18:H19">
    <cfRule type="expression" dxfId="60" priority="15">
      <formula>H18&lt;&gt;""</formula>
    </cfRule>
  </conditionalFormatting>
  <conditionalFormatting sqref="H21:H22">
    <cfRule type="expression" dxfId="59" priority="46">
      <formula>H21&lt;&gt;""</formula>
    </cfRule>
  </conditionalFormatting>
  <conditionalFormatting sqref="H24:H25">
    <cfRule type="expression" dxfId="58" priority="18">
      <formula>H24&lt;&gt;""</formula>
    </cfRule>
  </conditionalFormatting>
  <conditionalFormatting sqref="H27:H28">
    <cfRule type="expression" dxfId="57" priority="49">
      <formula>H27&lt;&gt;""</formula>
    </cfRule>
  </conditionalFormatting>
  <conditionalFormatting sqref="H34:H35">
    <cfRule type="expression" dxfId="56" priority="14">
      <formula>H34&lt;&gt;""</formula>
    </cfRule>
  </conditionalFormatting>
  <conditionalFormatting sqref="H37:H38">
    <cfRule type="expression" dxfId="55" priority="10">
      <formula>H37&lt;&gt;""</formula>
    </cfRule>
  </conditionalFormatting>
  <conditionalFormatting sqref="H16:R16">
    <cfRule type="expression" dxfId="54" priority="88">
      <formula>H16&lt;&gt;""</formula>
    </cfRule>
  </conditionalFormatting>
  <conditionalFormatting sqref="H30:R30">
    <cfRule type="expression" dxfId="53" priority="83">
      <formula>H30&lt;&gt;""</formula>
    </cfRule>
  </conditionalFormatting>
  <conditionalFormatting sqref="H32:R32">
    <cfRule type="expression" dxfId="52" priority="82">
      <formula>H32&lt;&gt;""</formula>
    </cfRule>
  </conditionalFormatting>
  <conditionalFormatting sqref="H40:R40">
    <cfRule type="expression" dxfId="51" priority="79">
      <formula>H40&lt;&gt;""</formula>
    </cfRule>
  </conditionalFormatting>
  <conditionalFormatting sqref="H42:R42">
    <cfRule type="expression" dxfId="50" priority="78">
      <formula>H42&lt;&gt;""</formula>
    </cfRule>
  </conditionalFormatting>
  <conditionalFormatting sqref="H45:R45">
    <cfRule type="expression" dxfId="49" priority="77">
      <formula>H45&lt;&gt;""</formula>
    </cfRule>
  </conditionalFormatting>
  <conditionalFormatting sqref="H47:R47">
    <cfRule type="expression" dxfId="48" priority="6">
      <formula>H47&lt;&gt;""</formula>
    </cfRule>
  </conditionalFormatting>
  <conditionalFormatting sqref="H48:R48">
    <cfRule type="expression" dxfId="47" priority="4">
      <formula>H48&lt;&gt;""</formula>
    </cfRule>
  </conditionalFormatting>
  <conditionalFormatting sqref="H50:R50">
    <cfRule type="expression" dxfId="46" priority="41">
      <formula>H50&lt;&gt;""</formula>
    </cfRule>
  </conditionalFormatting>
  <conditionalFormatting sqref="H51:R51">
    <cfRule type="expression" dxfId="45" priority="26">
      <formula>H51&lt;&gt;""</formula>
    </cfRule>
  </conditionalFormatting>
  <conditionalFormatting sqref="H53:R53">
    <cfRule type="expression" dxfId="44" priority="3">
      <formula>H53&lt;&gt;""</formula>
    </cfRule>
  </conditionalFormatting>
  <conditionalFormatting sqref="H54:R54">
    <cfRule type="expression" dxfId="43" priority="1">
      <formula>H54&lt;&gt;""</formula>
    </cfRule>
  </conditionalFormatting>
  <conditionalFormatting sqref="H56:R56">
    <cfRule type="expression" dxfId="42" priority="33">
      <formula>H56&lt;&gt;""</formula>
    </cfRule>
  </conditionalFormatting>
  <conditionalFormatting sqref="H57:R57">
    <cfRule type="expression" dxfId="41" priority="25">
      <formula>H57&lt;&gt;""</formula>
    </cfRule>
  </conditionalFormatting>
  <conditionalFormatting sqref="H59:R59">
    <cfRule type="expression" dxfId="40" priority="72">
      <formula>H59&lt;&gt;""</formula>
    </cfRule>
  </conditionalFormatting>
  <conditionalFormatting sqref="H61:R61">
    <cfRule type="expression" dxfId="39" priority="71">
      <formula>H61&lt;&gt;""</formula>
    </cfRule>
  </conditionalFormatting>
  <conditionalFormatting sqref="H64:R64">
    <cfRule type="expression" dxfId="38" priority="70">
      <formula>H64&lt;&gt;""</formula>
    </cfRule>
  </conditionalFormatting>
  <conditionalFormatting sqref="I18:R18">
    <cfRule type="expression" dxfId="37" priority="16">
      <formula>AND(I19&lt;&gt;"",I18="")</formula>
    </cfRule>
  </conditionalFormatting>
  <conditionalFormatting sqref="I18:R19">
    <cfRule type="expression" dxfId="36" priority="17">
      <formula>I18&lt;&gt;""</formula>
    </cfRule>
  </conditionalFormatting>
  <conditionalFormatting sqref="I21:R21">
    <cfRule type="expression" dxfId="35" priority="47">
      <formula>AND(I22&lt;&gt;"",I21="")</formula>
    </cfRule>
  </conditionalFormatting>
  <conditionalFormatting sqref="I21:R22">
    <cfRule type="expression" dxfId="34" priority="86">
      <formula>I21&lt;&gt;""</formula>
    </cfRule>
  </conditionalFormatting>
  <conditionalFormatting sqref="I24:R24">
    <cfRule type="expression" dxfId="33" priority="19">
      <formula>AND(I25&lt;&gt;"",I24="")</formula>
    </cfRule>
  </conditionalFormatting>
  <conditionalFormatting sqref="I24:R25">
    <cfRule type="expression" dxfId="32" priority="20">
      <formula>I24&lt;&gt;""</formula>
    </cfRule>
  </conditionalFormatting>
  <conditionalFormatting sqref="I27:R27">
    <cfRule type="expression" dxfId="31" priority="45">
      <formula>I27&lt;&gt;""</formula>
    </cfRule>
    <cfRule type="expression" dxfId="30" priority="44">
      <formula>AND(I28&lt;&gt;"",I27="")</formula>
    </cfRule>
  </conditionalFormatting>
  <conditionalFormatting sqref="I28:R28">
    <cfRule type="expression" dxfId="29" priority="27">
      <formula>I28&lt;&gt;""</formula>
    </cfRule>
  </conditionalFormatting>
  <conditionalFormatting sqref="I34:R34">
    <cfRule type="expression" dxfId="28" priority="12">
      <formula>AND(I35&lt;&gt;"",I34="")</formula>
    </cfRule>
    <cfRule type="expression" dxfId="27" priority="13">
      <formula>I34&lt;&gt;""</formula>
    </cfRule>
  </conditionalFormatting>
  <conditionalFormatting sqref="I35:R35">
    <cfRule type="expression" dxfId="26" priority="11">
      <formula>I35&lt;&gt;""</formula>
    </cfRule>
  </conditionalFormatting>
  <conditionalFormatting sqref="I37:R37">
    <cfRule type="expression" dxfId="25" priority="9">
      <formula>I37&lt;&gt;""</formula>
    </cfRule>
    <cfRule type="expression" dxfId="24" priority="8">
      <formula>AND(I38&lt;&gt;"",I37="")</formula>
    </cfRule>
  </conditionalFormatting>
  <conditionalFormatting sqref="I38:R38">
    <cfRule type="expression" dxfId="23" priority="7">
      <formula>I38&lt;&gt;""</formula>
    </cfRule>
  </conditionalFormatting>
  <conditionalFormatting sqref="I47:R47">
    <cfRule type="expression" dxfId="22" priority="5">
      <formula>AND(I48&lt;&gt;"",I47="")</formula>
    </cfRule>
  </conditionalFormatting>
  <conditionalFormatting sqref="I50:R50">
    <cfRule type="expression" dxfId="21" priority="40">
      <formula>AND(I51&lt;&gt;"",I50="")</formula>
    </cfRule>
  </conditionalFormatting>
  <conditionalFormatting sqref="I53:R53">
    <cfRule type="expression" dxfId="20" priority="2">
      <formula>AND(I54&lt;&gt;"",I53="")</formula>
    </cfRule>
  </conditionalFormatting>
  <conditionalFormatting sqref="I56:R56">
    <cfRule type="expression" dxfId="19" priority="32">
      <formula>AND(I57&lt;&gt;"",I56="")</formula>
    </cfRule>
  </conditionalFormatting>
  <conditionalFormatting sqref="S15">
    <cfRule type="expression" dxfId="18" priority="69">
      <formula>S15&gt;0</formula>
    </cfRule>
  </conditionalFormatting>
  <conditionalFormatting sqref="S17">
    <cfRule type="expression" dxfId="17" priority="68">
      <formula>S17&gt;0</formula>
    </cfRule>
  </conditionalFormatting>
  <conditionalFormatting sqref="S20">
    <cfRule type="expression" dxfId="16" priority="67">
      <formula>S20&gt;0</formula>
    </cfRule>
  </conditionalFormatting>
  <conditionalFormatting sqref="S23">
    <cfRule type="expression" dxfId="15" priority="23">
      <formula>S23&gt;0</formula>
    </cfRule>
  </conditionalFormatting>
  <conditionalFormatting sqref="S26">
    <cfRule type="expression" dxfId="14" priority="64">
      <formula>S26&gt;0</formula>
    </cfRule>
  </conditionalFormatting>
  <conditionalFormatting sqref="S29">
    <cfRule type="expression" dxfId="13" priority="63">
      <formula>S29&gt;0</formula>
    </cfRule>
  </conditionalFormatting>
  <conditionalFormatting sqref="S31">
    <cfRule type="expression" dxfId="12" priority="62">
      <formula>S31&gt;0</formula>
    </cfRule>
  </conditionalFormatting>
  <conditionalFormatting sqref="S33">
    <cfRule type="expression" dxfId="11" priority="61">
      <formula>S33&gt;0</formula>
    </cfRule>
  </conditionalFormatting>
  <conditionalFormatting sqref="S36">
    <cfRule type="expression" dxfId="10" priority="60">
      <formula>S36&gt;0</formula>
    </cfRule>
  </conditionalFormatting>
  <conditionalFormatting sqref="S39">
    <cfRule type="expression" dxfId="9" priority="59">
      <formula>S39&gt;0</formula>
    </cfRule>
  </conditionalFormatting>
  <conditionalFormatting sqref="S41">
    <cfRule type="expression" dxfId="8" priority="58">
      <formula>S41&gt;0</formula>
    </cfRule>
  </conditionalFormatting>
  <conditionalFormatting sqref="S44">
    <cfRule type="expression" dxfId="7" priority="57">
      <formula>S44&gt;0</formula>
    </cfRule>
  </conditionalFormatting>
  <conditionalFormatting sqref="S46">
    <cfRule type="expression" dxfId="6" priority="56">
      <formula>S46&gt;0</formula>
    </cfRule>
  </conditionalFormatting>
  <conditionalFormatting sqref="S49">
    <cfRule type="expression" dxfId="5" priority="55">
      <formula>S49&gt;0</formula>
    </cfRule>
  </conditionalFormatting>
  <conditionalFormatting sqref="S52">
    <cfRule type="expression" dxfId="4" priority="54">
      <formula>S52&gt;0</formula>
    </cfRule>
  </conditionalFormatting>
  <conditionalFormatting sqref="S55">
    <cfRule type="expression" dxfId="3" priority="53">
      <formula>S55&gt;0</formula>
    </cfRule>
  </conditionalFormatting>
  <conditionalFormatting sqref="S58">
    <cfRule type="expression" dxfId="2" priority="52">
      <formula>S58&gt;0</formula>
    </cfRule>
  </conditionalFormatting>
  <conditionalFormatting sqref="S60">
    <cfRule type="expression" dxfId="1" priority="51">
      <formula>S60&gt;0</formula>
    </cfRule>
  </conditionalFormatting>
  <conditionalFormatting sqref="S63">
    <cfRule type="expression" dxfId="0" priority="50">
      <formula>S63&gt;0</formula>
    </cfRule>
  </conditionalFormatting>
  <dataValidations count="3">
    <dataValidation type="custom" errorStyle="warning" allowBlank="1" showInputMessage="1" showErrorMessage="1" errorTitle="郵便番号の入力制限" error="半角のみ、ハイホンあり　で入力してください。" sqref="D6:E6" xr:uid="{FBA2A5E1-A39E-446A-9407-DD4E9B8B50B6}">
      <formula1>SUMPRODUCT(--(CODE(MID(D6,ROW(INDIRECT("1:"&amp;LEN(D6))),1))&lt;256))=LEN(D6)</formula1>
    </dataValidation>
    <dataValidation type="custom" errorStyle="warning" allowBlank="1" showInputMessage="1" showErrorMessage="1" errorTitle="住所の入力制限" error="全角のみで入力してください。" sqref="K6:S6" xr:uid="{963761E3-24CC-45F0-BE58-C7B4A98F9853}">
      <formula1>SUMPRODUCT(--(CODE(MID(K6,ROW(INDIRECT("1:"&amp;LEN(K6))),1))&gt;255))=LEN(K6)</formula1>
    </dataValidation>
    <dataValidation type="custom" errorStyle="warning" allowBlank="1" showInputMessage="1" showErrorMessage="1" errorTitle="TELの入力制限" error="半角数字、ハイホン無し　で入力してください。" sqref="F8:H8" xr:uid="{250EDA6D-86F9-429F-A6A3-03603582D481}">
      <formula1>SUMPRODUCT(--(CODE(MID(F8,ROW(INDIRECT("1:"&amp;LEN(F8))),1))&lt;256))=LEN(F8)</formula1>
    </dataValidation>
  </dataValidations>
  <printOptions horizontalCentered="1"/>
  <pageMargins left="0.47244094488188981" right="0.43307086614173229" top="0.37" bottom="0.3" header="0.28000000000000003" footer="0.16"/>
  <pageSetup paperSize="9" scale="59" orientation="portrait" horizontalDpi="300" verticalDpi="300" r:id="rId1"/>
  <headerFooter alignWithMargins="0"/>
  <rowBreaks count="1" manualBreakCount="1">
    <brk id="72" max="19" man="1"/>
  </rowBreaks>
  <ignoredErrors>
    <ignoredError sqref="S39:S42 S58:S61 S63 S13:S14 S44:S45 S49:S51 S55:S57 S16 S15 S20:S22 S26:S28 S29:S3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196301-B1F8-4D6C-A72F-7E508D8C2852}">
          <x14:formula1>
            <xm:f>所属先・着用者リスト!$B$2:$B$12</xm:f>
          </x14:formula1>
          <xm:sqref>F7:I7</xm:sqref>
        </x14:dataValidation>
        <x14:dataValidation type="list" allowBlank="1" showInputMessage="1" showErrorMessage="1" xr:uid="{EEE4B683-38FC-469C-9117-BAF6FF6789CF}">
          <x14:formula1>
            <xm:f>股下リスト!$A$2:$A$24</xm:f>
          </x14:formula1>
          <xm:sqref>I22:R22 I28:R28 I51:R51 I57:R57 I25:R25 I19:R19 I35:R35 I38:R38 I48:R48 I54:R54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取込フォーマット</vt:lpstr>
      <vt:lpstr>リスト抽出</vt:lpstr>
      <vt:lpstr>リスト集計</vt:lpstr>
      <vt:lpstr>股下リスト</vt:lpstr>
      <vt:lpstr>所属先・着用者リスト</vt:lpstr>
      <vt:lpstr>注文書</vt:lpstr>
      <vt:lpstr>注文書!Print_Area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ソウシンク株式会社</dc:creator>
  <cp:lastModifiedBy>テッケン興産 大塚智文</cp:lastModifiedBy>
  <cp:lastPrinted>2025-03-03T04:41:24Z</cp:lastPrinted>
  <dcterms:created xsi:type="dcterms:W3CDTF">2007-10-20T10:13:45Z</dcterms:created>
  <dcterms:modified xsi:type="dcterms:W3CDTF">2025-04-09T02:08:19Z</dcterms:modified>
</cp:coreProperties>
</file>